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gawel.ABS\Desktop\Materiały do publikacji\"/>
    </mc:Choice>
  </mc:AlternateContent>
  <bookViews>
    <workbookView xWindow="0" yWindow="0" windowWidth="21600" windowHeight="9435" tabRatio="733"/>
  </bookViews>
  <sheets>
    <sheet name="Wewnętrzny kosztorys prac" sheetId="11" r:id="rId1"/>
    <sheet name="Harmonogram prac" sheetId="24" r:id="rId2"/>
    <sheet name="Oferta rozwiązania" sheetId="23" r:id="rId3"/>
    <sheet name="Zalecenia IIS" sheetId="17" state="hidden" r:id="rId4"/>
    <sheet name="Referencje" sheetId="14" state="hidden" r:id="rId5"/>
    <sheet name="Arkusz1" sheetId="10" state="hidden" r:id="rId6"/>
    <sheet name="Dostęp " sheetId="2" state="hidden" r:id="rId7"/>
    <sheet name="WORD,EXCEL" sheetId="3" state="hidden" r:id="rId8"/>
    <sheet name="GridTabControl" sheetId="4" state="hidden" r:id="rId9"/>
    <sheet name="Interakcje " sheetId="5" state="hidden" r:id="rId10"/>
    <sheet name="TQuery" sheetId="6" state="hidden" r:id="rId11"/>
    <sheet name="TDBCrossGrid" sheetId="7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1" l="1"/>
  <c r="E3" i="11"/>
  <c r="T2" i="24" l="1"/>
  <c r="U2" i="24" s="1"/>
  <c r="V2" i="24" s="1"/>
  <c r="W2" i="24" s="1"/>
  <c r="X2" i="24" s="1"/>
  <c r="Y2" i="24" s="1"/>
  <c r="Z2" i="24" s="1"/>
  <c r="AA2" i="24" s="1"/>
  <c r="AB2" i="24" l="1"/>
  <c r="AC2" i="24" s="1"/>
  <c r="AD2" i="24" s="1"/>
  <c r="AE2" i="24" s="1"/>
  <c r="AF2" i="24" s="1"/>
  <c r="AG2" i="24" s="1"/>
  <c r="AH2" i="24" s="1"/>
  <c r="AI2" i="24" s="1"/>
  <c r="AJ2" i="24" s="1"/>
  <c r="AK2" i="24" s="1"/>
  <c r="AL2" i="24" s="1"/>
  <c r="AM2" i="24" s="1"/>
  <c r="AN2" i="24" s="1"/>
  <c r="AO2" i="24" s="1"/>
  <c r="AP2" i="24" s="1"/>
  <c r="AQ2" i="24" s="1"/>
  <c r="E8" i="11" l="1"/>
  <c r="D24" i="11"/>
  <c r="D26" i="11" l="1"/>
  <c r="D27" i="11" l="1"/>
  <c r="D29" i="11" s="1"/>
  <c r="F3" i="10"/>
  <c r="C24" i="5" l="1"/>
  <c r="E13" i="10" l="1"/>
  <c r="E20" i="10" s="1"/>
  <c r="F11" i="10" l="1"/>
  <c r="D20" i="10"/>
  <c r="F20" i="10" s="1"/>
</calcChain>
</file>

<file path=xl/comments1.xml><?xml version="1.0" encoding="utf-8"?>
<comments xmlns="http://schemas.openxmlformats.org/spreadsheetml/2006/main">
  <authors>
    <author>Gaweł Krzysztof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  <charset val="238"/>
          </rPr>
          <t>Gaweł Krzysztof:</t>
        </r>
        <r>
          <rPr>
            <sz val="9"/>
            <color indexed="81"/>
            <rFont val="Tahoma"/>
            <family val="2"/>
            <charset val="238"/>
          </rPr>
          <t xml:space="preserve">
W ofercie dałem x dni
Bufor = x dni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Gaweł Krzysztof:</t>
        </r>
        <r>
          <rPr>
            <sz val="9"/>
            <color indexed="81"/>
            <rFont val="Tahoma"/>
            <family val="2"/>
            <charset val="238"/>
          </rPr>
          <t xml:space="preserve">
W ofercie dałem 4 dni
Bufor = x dni</t>
        </r>
      </text>
    </comment>
  </commentList>
</comments>
</file>

<file path=xl/sharedStrings.xml><?xml version="1.0" encoding="utf-8"?>
<sst xmlns="http://schemas.openxmlformats.org/spreadsheetml/2006/main" count="337" uniqueCount="218">
  <si>
    <t>Typ</t>
  </si>
  <si>
    <t>Formatki edycji dowodów FK obsługiwane bez resów</t>
  </si>
  <si>
    <t>Opis</t>
  </si>
  <si>
    <t>Wykorzystanie zakładkownika</t>
  </si>
  <si>
    <t>Obsługa niestandardowych formatów wydruku</t>
  </si>
  <si>
    <t>Wydruki z kodami kreskowymi</t>
  </si>
  <si>
    <t>Serwer SQL</t>
  </si>
  <si>
    <t>Użytkownik</t>
  </si>
  <si>
    <t>Hasło</t>
  </si>
  <si>
    <t>Terminal</t>
  </si>
  <si>
    <t>VPN</t>
  </si>
  <si>
    <t>Osoba kontaktowa</t>
  </si>
  <si>
    <t>Uwagi</t>
  </si>
  <si>
    <t>W trakcie procesu wymiany wersji do 78</t>
  </si>
  <si>
    <t>83.1.205.2</t>
  </si>
  <si>
    <t>TERMINAL\tgu</t>
  </si>
  <si>
    <t>TomGwo6428y</t>
  </si>
  <si>
    <t>kgw</t>
  </si>
  <si>
    <t>12345a</t>
  </si>
  <si>
    <t>Gaweł Krzysztof &lt;Krzysztof.Gawel@assecobs.pl&gt;</t>
  </si>
  <si>
    <t>baza: sl_handlopex; wersja: 106,074,1664</t>
  </si>
  <si>
    <t>res\usr\slo\mg_Kar\Grid_mg_Kar.res</t>
  </si>
  <si>
    <t>res\usr\slo\mg_kar\Grid_mg_Kar_IlosciMagDroga.res</t>
  </si>
  <si>
    <t>res\usr\slo\mg_Kar\Grid_mg_Kar_Stany Min Max.res</t>
  </si>
  <si>
    <t>res\usr\slo\mg_kar\Grid_mg_Kar_WUSR_mg_VV_Kar_ALL_Bieznikownia.res</t>
  </si>
  <si>
    <t>res\usr\slo\mg_kar\Grid_mg_Kar_ZapMag.res</t>
  </si>
  <si>
    <t>res\usr\slo\mg_NagSch\Grid_mg_NagSch.res</t>
  </si>
  <si>
    <t>res\usr\slo\mg_Obr\Grid_mg_Obr_KolPrz.res</t>
  </si>
  <si>
    <t>res\usr\slo\mg_Obr\Grid_mg_Obr_ObrotyNaCechach.res</t>
  </si>
  <si>
    <t>res\usr\slo\mg_Obr\Grid_mg_Obr_ObrotyNaCechILok.res</t>
  </si>
  <si>
    <t>res\usr\slo\mg_Obr\Grid_mg_Obr_ObrotyNaLokalizacjach.res</t>
  </si>
  <si>
    <t>res\usr\slo\mg_Obr\Grid_mg_Obr_WszystkieObroty.res</t>
  </si>
  <si>
    <t>res\usr\slo\mg_RejProd_ROZL\EditGrid_LIN_mg_RejProd_ROZL.res</t>
  </si>
  <si>
    <t>res\wusr\slo\w_mg_Kar\Grid_w_mg_Kar.res</t>
  </si>
  <si>
    <t>GridTabControl</t>
  </si>
  <si>
    <t>WORD,EXCEL</t>
  </si>
  <si>
    <t>Res</t>
  </si>
  <si>
    <t>rpt\mg_cennik.doc</t>
  </si>
  <si>
    <t>rpt\wusr_fk7_proc_ZasadyRachunkowosci.doc</t>
  </si>
  <si>
    <t>rpt\wusr_wagatestowa.doc</t>
  </si>
  <si>
    <t>rptxl\Deklaracja_VAT7_2007.xls</t>
  </si>
  <si>
    <t>rptxl\Kopia Bilans zwykly.xls</t>
  </si>
  <si>
    <t>Wykonuje polecenie na bazie z wybranego wariantu (opisanego w .dbc)</t>
  </si>
  <si>
    <t>Użycie komponentu TDBCrossGrid.</t>
  </si>
  <si>
    <t>Użycie komponentów TQuery, TQueryEx, TDataSource, TDataSourceEx w resach wizualnych.</t>
  </si>
  <si>
    <t>Interakcje</t>
  </si>
  <si>
    <t>Wycena</t>
  </si>
  <si>
    <t>Informacje</t>
  </si>
  <si>
    <t>Procedura; Typ</t>
  </si>
  <si>
    <t>kli_SkontaktujSie;Interakcja 9</t>
  </si>
  <si>
    <t>Otwiera podany URL poprzez ShellOpen. Pozwala na wygenerowanie listu e-mail.</t>
  </si>
  <si>
    <t>sl_SendSMS;Interakcja 10</t>
  </si>
  <si>
    <t>Otwiera stronę WWW w trybie 'GET'. W szczególności może służyć do wysyłania SMSów lub otwierania sparametryzowanych stron WWW (np. w celu pobrania pliku).</t>
  </si>
  <si>
    <t>mk_GetLastNagsForServername_REMOTE;Interakcja 44</t>
  </si>
  <si>
    <t>Wywołanie zapytania na bazie danych i zapisanie wyniku w tabeli innej bazy danych</t>
  </si>
  <si>
    <t>mk_SyncDateTimeOnStation;Interakcja 44</t>
  </si>
  <si>
    <t>mk_WystawParagonZNagID;Interakcja 44</t>
  </si>
  <si>
    <t>mk_ZwrotDoParagonu_Szukaj;Interakcja 44</t>
  </si>
  <si>
    <t>utl_ExportToRemote;Interakcja 44</t>
  </si>
  <si>
    <t>Suma</t>
  </si>
  <si>
    <t>CheckPoint_</t>
  </si>
  <si>
    <t>Line</t>
  </si>
  <si>
    <t>Rights</t>
  </si>
  <si>
    <t>IsUsed</t>
  </si>
  <si>
    <t>TDBCrossGrid</t>
  </si>
  <si>
    <t>res\std\slo\fk7_vv_KwotyRealizacja\Grid_fk7_vv_KwotyRealizacja.res</t>
  </si>
  <si>
    <t>NULL</t>
  </si>
  <si>
    <t>res\std\slo\kli_RozwiezTypyZiP\Grid_kli_RozwiezTypyZiP.res</t>
  </si>
  <si>
    <t>res\std\slo\lp_fn_PracownicyAbsencjeWDzialachWOkresieDraw\Grid_lp_fn_PracownicyAbsencjeWDzialachWOkresieDraw.res</t>
  </si>
  <si>
    <t>Res\Std\Slo\lp_kalendarzobecnosci\Grid_lp_KalendarzObecnosciCrossTable.RES</t>
  </si>
  <si>
    <t>res\std\slo\lp_KalendarzRoczny\Grid_lp_KalendarzRoczny.res</t>
  </si>
  <si>
    <t>res\std\slo\lp_Ksiegowanie_podglad_MPK\Grid_lp_Ksiegowanie_podglad_MPK.res</t>
  </si>
  <si>
    <t>res\std\slo\lp_PrzegladanieCechPion\Grid_lp_PrzegladanieCechPion.res</t>
  </si>
  <si>
    <t>res\std\slo\LP_PrzegladanieSkladnikow\Grid_LP_PrzegladanieSkladnikow_Uklad pionowy.res</t>
  </si>
  <si>
    <t>res\std\slo\mg_LinPlanSprz_Cross\Grid_mg_LinPlanSprz_Cross.res</t>
  </si>
  <si>
    <t>res\std\slo\mg_LinsCube\Grid_mg_LinsCube.res</t>
  </si>
  <si>
    <t>res\std\slo\mg_Obr\Grid_mg_Obr_ObrotyZParametrami.res</t>
  </si>
  <si>
    <t>res\std\slo\mg_RejCenSprz\EditGrid_LIN_mg_RejCenSprz_crosstable.res</t>
  </si>
  <si>
    <t>res\std\slo\sl_TraceTemplateEvents\Grid_sl_TraceTemplateEvents.res</t>
  </si>
  <si>
    <t>res\std\slo\sl_WartosciParametryCross\Grid_sl_WartosciParametryCross.res</t>
  </si>
  <si>
    <t>res\std\Slo\spd_Tygodniowka\Grid_spd_Tygodniowka.res</t>
  </si>
  <si>
    <t>Description</t>
  </si>
  <si>
    <t>TQuery</t>
  </si>
  <si>
    <t>res\std\slo\lp_PracownicyDokumenty\Masks_lp_PracownicyDokumenty.res</t>
  </si>
  <si>
    <t xml:space="preserve">    object Maska_LpDzialSelf: TMCombo</t>
  </si>
  <si>
    <t>res\std\slo\lp_PracownicyDokumentyCross\Masks_lp_PracownicyDokumentyCross.res</t>
  </si>
  <si>
    <t xml:space="preserve">    object Maska_LpDzialC: TMCombo</t>
  </si>
  <si>
    <t>Res\Std\Slo\lp_PracownicyKaryNagany\Masks_lp_PracownicyKaryNagany.res</t>
  </si>
  <si>
    <t>Res\Std\Slo\lp_PrzegladanieCechPion\Masks_lp_PrzegladanieCechPion.res</t>
  </si>
  <si>
    <t xml:space="preserve">    object Maska_Pozycja: TMCombo</t>
  </si>
  <si>
    <t>res\std\slo\lp_PrzegladanieSkladnikowCube\Masks_lp_PrzegladanieSkladnikowCube.res</t>
  </si>
  <si>
    <t>Res\Std\Slo\lp_PrzegladanieSkladnikowPion\Masks_LP_PrzegladanieSkladnikowPion.res</t>
  </si>
  <si>
    <t>res\std\slo\mg_oprtypetracetype\Edit_mg_OprTypeTraceType.res</t>
  </si>
  <si>
    <t xml:space="preserve">    object DBLookupComboBoxEx1: TDBLookupComboBoxEx</t>
  </si>
  <si>
    <t>res\std\slo\mg_rdpaczkard\Edit_mg_RdPaczkaRd.res</t>
  </si>
  <si>
    <t xml:space="preserve">  object Edit_Rd: TDBLookupComboBoxEx</t>
  </si>
  <si>
    <t xml:space="preserve">  object Edit_RdDoPaczki: TDBLookupComboBoxEx</t>
  </si>
  <si>
    <t>res\std\slo\mg_tracestandef\Edit_mg_TraceStanDef.res</t>
  </si>
  <si>
    <t xml:space="preserve">  object Edit_TraceSource: TDBLookupComboBoxEx</t>
  </si>
  <si>
    <t>res\std\slo\sl_PrzelewyFormat\Edit_sl_PrzelewyFormat.res</t>
  </si>
  <si>
    <t xml:space="preserve">      object DBComboBox: TDBEditEx</t>
  </si>
  <si>
    <t xml:space="preserve">      object DBComboBox1: TDBEditEx</t>
  </si>
  <si>
    <t>mk_fis_WyplataZKasyFinish;Interakcja 43</t>
  </si>
  <si>
    <t>mk_GetLastNagsForServername_REMOTE;Interakcja 43</t>
  </si>
  <si>
    <t>mk_ImportFromRemote;Interakcja 43</t>
  </si>
  <si>
    <t>mk_InneFormyPlatnosci_OnLine;Interakcja 43</t>
  </si>
  <si>
    <t>mk_InsertLinAndRecalc_OnLine;Interakcja 43</t>
  </si>
  <si>
    <t>mk_PokazStanKasyRemote;Interakcja 43</t>
  </si>
  <si>
    <t>mk_SetMAgForSubscribent;Interakcja 43</t>
  </si>
  <si>
    <t>mk_SetPasswordForCurrentKasjer;Interakcja 43</t>
  </si>
  <si>
    <t>mk_WstawDrukarkeTechniczna;Interakcja 43</t>
  </si>
  <si>
    <t>mk_WystawParagonZNagID;Interakcja 43</t>
  </si>
  <si>
    <t>sl_ExeNewVersionRunAUClient;Interakcja 43</t>
  </si>
  <si>
    <t>utl_ExportToRemote;Interakcja 43</t>
  </si>
  <si>
    <t>utl_ExportToRemoteStep2;Interakcja 43</t>
  </si>
  <si>
    <t>utl_GenDataTransferInteractions;Interakcja 43</t>
  </si>
  <si>
    <t>nieużywane</t>
  </si>
  <si>
    <t>Działania handlowe</t>
  </si>
  <si>
    <t xml:space="preserve">Wywiad
                                                                                                                                                                                                                                                        </t>
  </si>
  <si>
    <t>Identyfikacja obszarów wrażliwych
(przygotowanie do spotkania dedykowanego)</t>
  </si>
  <si>
    <t>Zestawienie bezpośredniego połączenia do klienta 
(przygotowanie do spotkania dedykowanego)</t>
  </si>
  <si>
    <t>Instalacja serwera IIS</t>
  </si>
  <si>
    <t>Testy wewnętrzne</t>
  </si>
  <si>
    <t>Testy klienta</t>
  </si>
  <si>
    <t>Poprawy błędów</t>
  </si>
  <si>
    <t>Uruchomienie produkcyjne</t>
  </si>
  <si>
    <t>Wsparcie</t>
  </si>
  <si>
    <t>SUMA</t>
  </si>
  <si>
    <t>Przeprowadzenie diagnostyki</t>
  </si>
  <si>
    <t>Spotkanie handlowe (PREZI)</t>
  </si>
  <si>
    <t>Wszystkie czynności do wykonania</t>
  </si>
  <si>
    <t>Uruchomienie rozwiązania</t>
  </si>
  <si>
    <t>Spotkanie dedykowane przeprowadzone na rozwiązaniu klienta</t>
  </si>
  <si>
    <t>Pilot dla x stanowisk</t>
  </si>
  <si>
    <t>Przygotowanie oferty i negocjacje</t>
  </si>
  <si>
    <t>Rozwiązanie zdiagnozowanych problemów</t>
  </si>
  <si>
    <t>Produkcja/rbd</t>
  </si>
  <si>
    <t>GHW/rbd</t>
  </si>
  <si>
    <t>Wycena (rbd)</t>
  </si>
  <si>
    <t>Razem:</t>
  </si>
  <si>
    <t>Prace do wykonania</t>
  </si>
  <si>
    <t>Przygotowanie oferty</t>
  </si>
  <si>
    <t>Rozwiązanie zediagnozowanych problemów</t>
  </si>
  <si>
    <t>Bufor</t>
  </si>
  <si>
    <t>Instalacja na serwerze IIS'a i WEB'a</t>
  </si>
  <si>
    <t>Testy wewnętrzne po wykonaniu poprawek</t>
  </si>
  <si>
    <t>Pilot - uruchomienie rozwiązania u kilku wybranych użytkowników</t>
  </si>
  <si>
    <t>RBD</t>
  </si>
  <si>
    <t>Przygotowanie bazy, konfiguracja IIS (zamówienie od odbiorcy, realizacja sprzedaży, zamówienie do dostawcy, realizacja zakupu + wydruki)</t>
  </si>
  <si>
    <t>Serwer IIS</t>
  </si>
  <si>
    <t>Zalecenia dla &gt; 100 użytkowników</t>
  </si>
  <si>
    <t xml:space="preserve">System </t>
  </si>
  <si>
    <t>MS Windows Server 2008, MS Windows Server 2008 R2</t>
  </si>
  <si>
    <t>MS Windows Server 2012, MS Windows Server 2012 R2</t>
  </si>
  <si>
    <t>Procesor</t>
  </si>
  <si>
    <t>8 x Xeon 2 GHz</t>
  </si>
  <si>
    <t>RAM</t>
  </si>
  <si>
    <t>32 GB</t>
  </si>
  <si>
    <t>HDD</t>
  </si>
  <si>
    <t>&gt;= 100 GB</t>
  </si>
  <si>
    <t>Ilość etatów:</t>
  </si>
  <si>
    <t>Wartość etatu:</t>
  </si>
  <si>
    <t>Wartość prac:</t>
  </si>
  <si>
    <t>GHW (rbd)</t>
  </si>
  <si>
    <t>PRODUKCJA (rbd)</t>
  </si>
  <si>
    <t>Analiza zagadnienia - przeprowadzenie diagnostyki</t>
  </si>
  <si>
    <t>Spotkanie handlowe PREZI + wybrane procesy u klienta (zamówienie od odbiorcy, zamówienie do dostawcy)</t>
  </si>
  <si>
    <t>Uruchomienie rozwiązania w całej firmie</t>
  </si>
  <si>
    <t>Nadzór,  wsparcie i rozwiązanie drobnych problemów - PILOT</t>
  </si>
  <si>
    <t>Pozycje</t>
  </si>
  <si>
    <t>1.1</t>
  </si>
  <si>
    <t>1.2</t>
  </si>
  <si>
    <t>LP</t>
  </si>
  <si>
    <t>Nadzór i stabilizacja - po uruchomieniu pilota</t>
  </si>
  <si>
    <t>Uruchomienie w całej firmie</t>
  </si>
  <si>
    <t>Nadzór i stabilizacja - po uruchomieniu w całej firmie</t>
  </si>
  <si>
    <t>1</t>
  </si>
  <si>
    <t>2</t>
  </si>
  <si>
    <t>2.1</t>
  </si>
  <si>
    <t>2.2</t>
  </si>
  <si>
    <t>3</t>
  </si>
  <si>
    <t>3.1</t>
  </si>
  <si>
    <t>4</t>
  </si>
  <si>
    <t>Pozostałe</t>
  </si>
  <si>
    <t>4.1</t>
  </si>
  <si>
    <t>4.2</t>
  </si>
  <si>
    <t>Prowadzenie projektu</t>
  </si>
  <si>
    <t>4.3</t>
  </si>
  <si>
    <t>Pracochłonność</t>
  </si>
  <si>
    <t>Inwentaryzacja obecnie wykorzystywanej architektury</t>
  </si>
  <si>
    <t>Przygotowanie bazy danych MS SQL i serwera IIS</t>
  </si>
  <si>
    <t>Prace programistyczne i konfiguracyjne</t>
  </si>
  <si>
    <t>Etap III - Testy zewnętrzne</t>
  </si>
  <si>
    <t>Etap IV – Uruchomienie i stabilizacja</t>
  </si>
  <si>
    <t>Dwie itearcje testów zewnętrznych</t>
  </si>
  <si>
    <t>Start pilotażowy</t>
  </si>
  <si>
    <t>Szkolenie dla kluczowych użytkowników z nowego interfejsu</t>
  </si>
  <si>
    <t>Od</t>
  </si>
  <si>
    <t>Do</t>
  </si>
  <si>
    <t>Etap II – Produkcja  i testy wewnętrzne</t>
  </si>
  <si>
    <t>5</t>
  </si>
  <si>
    <t>5.1</t>
  </si>
  <si>
    <t>4.4</t>
  </si>
  <si>
    <t>4.5</t>
  </si>
  <si>
    <t>Etap I - przygotowanie infrastruktury</t>
  </si>
  <si>
    <t>Etap VI - Testy zewnętrzne</t>
  </si>
  <si>
    <t>Etap VII – Uruchomienie i stabilizacja</t>
  </si>
  <si>
    <t>6</t>
  </si>
  <si>
    <t>6.1</t>
  </si>
  <si>
    <t>7</t>
  </si>
  <si>
    <t>7.1</t>
  </si>
  <si>
    <t xml:space="preserve">Etap I - Prezentacja rozwiązania </t>
  </si>
  <si>
    <t>Etap II - Podjęcie decyzji o realizacji projektu</t>
  </si>
  <si>
    <t>Etap III - przygotowanie infrastruktury</t>
  </si>
  <si>
    <t>6.2</t>
  </si>
  <si>
    <t>6.3</t>
  </si>
  <si>
    <t>6.4</t>
  </si>
  <si>
    <t>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</si>
</sst>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  <numFmt numFmtId="165" formatCode="d/mm;@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595959"/>
      <name val="Calibri"/>
      <family val="2"/>
      <charset val="238"/>
    </font>
    <font>
      <sz val="9"/>
      <color rgb="FF80808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6"/>
      <color theme="1"/>
      <name val="Tahoma"/>
      <family val="2"/>
      <charset val="238"/>
    </font>
    <font>
      <sz val="10"/>
      <color rgb="FF363636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10"/>
      <color rgb="FF363636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D9D9D9"/>
      </right>
      <top style="medium">
        <color rgb="FFA6A6A6"/>
      </top>
      <bottom style="medium">
        <color rgb="FFD9D9D9"/>
      </bottom>
      <diagonal/>
    </border>
    <border>
      <left/>
      <right style="medium">
        <color rgb="FFA6A6A6"/>
      </right>
      <top style="medium">
        <color rgb="FFA6A6A6"/>
      </top>
      <bottom style="medium">
        <color rgb="FFD9D9D9"/>
      </bottom>
      <diagonal/>
    </border>
    <border>
      <left style="medium">
        <color rgb="FFA6A6A6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A6A6A6"/>
      </right>
      <top/>
      <bottom style="medium">
        <color rgb="FFD9D9D9"/>
      </bottom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 style="medium">
        <color rgb="FFD9D9D9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D9D9D9"/>
      </right>
      <top style="medium">
        <color rgb="FFD9D9D9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9" fillId="0" borderId="0"/>
  </cellStyleXfs>
  <cellXfs count="15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2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5" borderId="2" xfId="0" applyFont="1" applyFill="1" applyBorder="1"/>
    <xf numFmtId="0" fontId="0" fillId="4" borderId="0" xfId="0" applyFill="1"/>
    <xf numFmtId="0" fontId="1" fillId="6" borderId="9" xfId="0" applyFont="1" applyFill="1" applyBorder="1" applyAlignment="1">
      <alignment vertical="top" wrapText="1"/>
    </xf>
    <xf numFmtId="0" fontId="0" fillId="0" borderId="0" xfId="0" applyFill="1"/>
    <xf numFmtId="2" fontId="0" fillId="0" borderId="0" xfId="0" applyNumberFormat="1"/>
    <xf numFmtId="4" fontId="0" fillId="0" borderId="0" xfId="0" applyNumberFormat="1"/>
    <xf numFmtId="0" fontId="0" fillId="0" borderId="1" xfId="0" applyBorder="1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2" fontId="0" fillId="6" borderId="1" xfId="0" applyNumberForma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2" fontId="0" fillId="6" borderId="12" xfId="0" applyNumberFormat="1" applyFill="1" applyBorder="1" applyAlignment="1">
      <alignment wrapText="1"/>
    </xf>
    <xf numFmtId="0" fontId="0" fillId="6" borderId="11" xfId="0" applyFill="1" applyBorder="1" applyAlignment="1">
      <alignment wrapText="1"/>
    </xf>
    <xf numFmtId="2" fontId="1" fillId="6" borderId="11" xfId="0" applyNumberFormat="1" applyFont="1" applyFill="1" applyBorder="1"/>
    <xf numFmtId="2" fontId="1" fillId="6" borderId="12" xfId="0" applyNumberFormat="1" applyFont="1" applyFill="1" applyBorder="1"/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0" fontId="1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vertical="top" wrapText="1"/>
    </xf>
    <xf numFmtId="2" fontId="0" fillId="6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4" borderId="1" xfId="0" applyNumberFormat="1" applyFont="1" applyFill="1" applyBorder="1" applyAlignment="1">
      <alignment wrapText="1"/>
    </xf>
    <xf numFmtId="0" fontId="4" fillId="9" borderId="13" xfId="0" applyFont="1" applyFill="1" applyBorder="1" applyAlignment="1">
      <alignment horizontal="right" vertical="center" wrapText="1"/>
    </xf>
    <xf numFmtId="0" fontId="4" fillId="9" borderId="14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4" fillId="9" borderId="18" xfId="0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9" fillId="8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30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vertical="top" wrapText="1"/>
    </xf>
    <xf numFmtId="0" fontId="9" fillId="0" borderId="39" xfId="0" applyFont="1" applyBorder="1" applyAlignment="1">
      <alignment horizontal="left" vertical="top" wrapText="1"/>
    </xf>
    <xf numFmtId="0" fontId="9" fillId="2" borderId="23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vertical="top" wrapText="1"/>
    </xf>
    <xf numFmtId="0" fontId="9" fillId="0" borderId="28" xfId="0" applyFont="1" applyFill="1" applyBorder="1" applyAlignment="1">
      <alignment horizontal="left" vertical="top" wrapText="1" indent="6"/>
    </xf>
    <xf numFmtId="0" fontId="9" fillId="0" borderId="28" xfId="0" applyFont="1" applyBorder="1" applyAlignment="1">
      <alignment horizontal="left" vertical="top" wrapText="1"/>
    </xf>
    <xf numFmtId="0" fontId="6" fillId="2" borderId="29" xfId="0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top" wrapText="1"/>
    </xf>
    <xf numFmtId="0" fontId="6" fillId="8" borderId="31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top" wrapText="1"/>
    </xf>
    <xf numFmtId="0" fontId="9" fillId="0" borderId="4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1" xfId="0" quotePrefix="1" applyFont="1" applyFill="1" applyBorder="1" applyAlignment="1">
      <alignment horizontal="center" vertical="top" wrapText="1"/>
    </xf>
    <xf numFmtId="0" fontId="9" fillId="2" borderId="23" xfId="0" quotePrefix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left" vertical="top" wrapText="1"/>
    </xf>
    <xf numFmtId="0" fontId="8" fillId="2" borderId="29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49" fontId="0" fillId="0" borderId="0" xfId="0" applyNumberFormat="1"/>
    <xf numFmtId="49" fontId="12" fillId="11" borderId="1" xfId="0" applyNumberFormat="1" applyFont="1" applyFill="1" applyBorder="1" applyAlignment="1">
      <alignment vertical="center"/>
    </xf>
    <xf numFmtId="0" fontId="13" fillId="11" borderId="1" xfId="0" applyFont="1" applyFill="1" applyBorder="1" applyAlignment="1">
      <alignment vertical="center"/>
    </xf>
    <xf numFmtId="49" fontId="14" fillId="10" borderId="1" xfId="0" applyNumberFormat="1" applyFont="1" applyFill="1" applyBorder="1" applyAlignment="1">
      <alignment vertical="center"/>
    </xf>
    <xf numFmtId="49" fontId="9" fillId="0" borderId="1" xfId="0" applyNumberFormat="1" applyFont="1" applyBorder="1"/>
    <xf numFmtId="0" fontId="14" fillId="10" borderId="1" xfId="0" applyFont="1" applyFill="1" applyBorder="1" applyAlignment="1">
      <alignment vertical="center"/>
    </xf>
    <xf numFmtId="0" fontId="15" fillId="10" borderId="1" xfId="0" applyFont="1" applyFill="1" applyBorder="1" applyAlignment="1">
      <alignment vertical="center"/>
    </xf>
    <xf numFmtId="0" fontId="14" fillId="10" borderId="1" xfId="0" applyFont="1" applyFill="1" applyBorder="1" applyAlignment="1">
      <alignment horizontal="left" vertical="center"/>
    </xf>
    <xf numFmtId="0" fontId="10" fillId="10" borderId="1" xfId="0" applyFont="1" applyFill="1" applyBorder="1" applyAlignment="1">
      <alignment vertical="center"/>
    </xf>
    <xf numFmtId="0" fontId="0" fillId="0" borderId="0" xfId="0" applyFont="1"/>
    <xf numFmtId="0" fontId="0" fillId="0" borderId="1" xfId="0" applyFont="1" applyBorder="1"/>
    <xf numFmtId="14" fontId="0" fillId="0" borderId="1" xfId="0" applyNumberFormat="1" applyBorder="1"/>
    <xf numFmtId="0" fontId="9" fillId="13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top" wrapText="1"/>
    </xf>
    <xf numFmtId="0" fontId="15" fillId="12" borderId="1" xfId="0" applyFont="1" applyFill="1" applyBorder="1" applyAlignment="1">
      <alignment vertical="center"/>
    </xf>
    <xf numFmtId="49" fontId="14" fillId="12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/>
    <xf numFmtId="14" fontId="0" fillId="0" borderId="1" xfId="0" applyNumberFormat="1" applyFont="1" applyBorder="1"/>
    <xf numFmtId="14" fontId="1" fillId="12" borderId="1" xfId="0" applyNumberFormat="1" applyFont="1" applyFill="1" applyBorder="1"/>
    <xf numFmtId="0" fontId="18" fillId="12" borderId="12" xfId="0" applyFont="1" applyFill="1" applyBorder="1" applyAlignment="1">
      <alignment horizontal="left" vertical="top" wrapText="1"/>
    </xf>
    <xf numFmtId="14" fontId="1" fillId="14" borderId="1" xfId="0" applyNumberFormat="1" applyFont="1" applyFill="1" applyBorder="1"/>
    <xf numFmtId="0" fontId="21" fillId="15" borderId="8" xfId="2" applyFont="1" applyFill="1" applyBorder="1"/>
    <xf numFmtId="0" fontId="21" fillId="16" borderId="8" xfId="2" applyFont="1" applyFill="1" applyBorder="1"/>
    <xf numFmtId="165" fontId="22" fillId="15" borderId="8" xfId="2" applyNumberFormat="1" applyFont="1" applyFill="1" applyBorder="1" applyAlignment="1">
      <alignment vertical="top" textRotation="90"/>
    </xf>
    <xf numFmtId="0" fontId="20" fillId="3" borderId="0" xfId="2" applyFont="1" applyFill="1" applyBorder="1" applyAlignment="1">
      <alignment horizontal="left" vertical="center"/>
    </xf>
    <xf numFmtId="0" fontId="0" fillId="13" borderId="0" xfId="0" applyFill="1"/>
    <xf numFmtId="0" fontId="0" fillId="6" borderId="0" xfId="0" applyFill="1"/>
    <xf numFmtId="0" fontId="0" fillId="7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49" fontId="23" fillId="4" borderId="1" xfId="0" applyNumberFormat="1" applyFont="1" applyFill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1" fillId="4" borderId="1" xfId="0" applyFont="1" applyFill="1" applyBorder="1"/>
    <xf numFmtId="0" fontId="0" fillId="0" borderId="0" xfId="0" applyBorder="1" applyAlignment="1">
      <alignment horizontal="left" vertical="top" wrapText="1"/>
    </xf>
    <xf numFmtId="1" fontId="0" fillId="0" borderId="0" xfId="0" applyNumberFormat="1" applyBorder="1"/>
    <xf numFmtId="164" fontId="6" fillId="0" borderId="35" xfId="0" applyNumberFormat="1" applyFont="1" applyBorder="1" applyAlignment="1">
      <alignment horizontal="right" vertical="top" wrapText="1" indent="1"/>
    </xf>
    <xf numFmtId="164" fontId="6" fillId="0" borderId="36" xfId="0" applyNumberFormat="1" applyFont="1" applyBorder="1" applyAlignment="1">
      <alignment horizontal="right" vertical="top" wrapText="1" indent="1"/>
    </xf>
    <xf numFmtId="0" fontId="10" fillId="7" borderId="44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7" borderId="33" xfId="0" applyFont="1" applyFill="1" applyBorder="1" applyAlignment="1">
      <alignment horizontal="right" vertical="top" wrapText="1" indent="1"/>
    </xf>
    <xf numFmtId="0" fontId="7" fillId="7" borderId="34" xfId="0" applyFont="1" applyFill="1" applyBorder="1" applyAlignment="1">
      <alignment horizontal="right" vertical="top" wrapText="1" indent="1"/>
    </xf>
    <xf numFmtId="2" fontId="6" fillId="0" borderId="10" xfId="0" applyNumberFormat="1" applyFont="1" applyBorder="1" applyAlignment="1">
      <alignment horizontal="right" vertical="top" wrapText="1" indent="1"/>
    </xf>
    <xf numFmtId="2" fontId="6" fillId="0" borderId="23" xfId="0" applyNumberFormat="1" applyFont="1" applyBorder="1" applyAlignment="1">
      <alignment horizontal="right" vertical="top" wrapText="1" indent="1"/>
    </xf>
    <xf numFmtId="164" fontId="6" fillId="0" borderId="10" xfId="1" applyNumberFormat="1" applyFont="1" applyBorder="1" applyAlignment="1">
      <alignment horizontal="right" vertical="top" wrapText="1" indent="1"/>
    </xf>
    <xf numFmtId="164" fontId="6" fillId="0" borderId="23" xfId="1" applyNumberFormat="1" applyFont="1" applyBorder="1" applyAlignment="1">
      <alignment horizontal="right" vertical="top" wrapText="1" indent="1"/>
    </xf>
    <xf numFmtId="14" fontId="1" fillId="12" borderId="10" xfId="0" applyNumberFormat="1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4" fillId="9" borderId="20" xfId="0" applyFont="1" applyFill="1" applyBorder="1" applyAlignment="1">
      <alignment horizontal="right" vertical="center"/>
    </xf>
    <xf numFmtId="0" fontId="4" fillId="9" borderId="15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1</xdr:row>
      <xdr:rowOff>47625</xdr:rowOff>
    </xdr:from>
    <xdr:to>
      <xdr:col>15</xdr:col>
      <xdr:colOff>323850</xdr:colOff>
      <xdr:row>19</xdr:row>
      <xdr:rowOff>180975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8125"/>
          <a:ext cx="7524750" cy="3562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9"/>
  <sheetViews>
    <sheetView tabSelected="1" topLeftCell="B1" zoomScale="115" zoomScaleNormal="115" workbookViewId="0">
      <selection activeCell="D27" sqref="D27:E27"/>
    </sheetView>
  </sheetViews>
  <sheetFormatPr defaultRowHeight="15" x14ac:dyDescent="0.25"/>
  <cols>
    <col min="1" max="1" width="9.140625" style="45"/>
    <col min="2" max="2" width="91.42578125" style="45" customWidth="1"/>
    <col min="3" max="3" width="18.140625" style="45" customWidth="1"/>
    <col min="4" max="4" width="17.42578125" style="45" customWidth="1"/>
    <col min="5" max="5" width="14" style="45" customWidth="1"/>
    <col min="6" max="6" width="14.140625" style="45" customWidth="1"/>
    <col min="7" max="7" width="12.85546875" style="45" customWidth="1"/>
    <col min="8" max="8" width="23.5703125" style="45" customWidth="1"/>
    <col min="9" max="16384" width="9.140625" style="45"/>
  </cols>
  <sheetData>
    <row r="1" spans="2:7" ht="10.5" customHeight="1" thickBot="1" x14ac:dyDescent="0.3"/>
    <row r="2" spans="2:7" ht="15.75" thickBot="1" x14ac:dyDescent="0.3">
      <c r="B2" s="132" t="s">
        <v>140</v>
      </c>
      <c r="C2" s="133"/>
      <c r="D2" s="134"/>
      <c r="E2" s="77" t="s">
        <v>138</v>
      </c>
    </row>
    <row r="3" spans="2:7" x14ac:dyDescent="0.25">
      <c r="B3" s="66" t="s">
        <v>117</v>
      </c>
      <c r="C3" s="72" t="s">
        <v>163</v>
      </c>
      <c r="D3" s="78" t="s">
        <v>164</v>
      </c>
      <c r="E3" s="126">
        <f>SUM(C4:D7)</f>
        <v>0</v>
      </c>
    </row>
    <row r="4" spans="2:7" x14ac:dyDescent="0.25">
      <c r="B4" s="61" t="s">
        <v>165</v>
      </c>
      <c r="C4" s="48"/>
      <c r="D4" s="79"/>
      <c r="E4" s="127"/>
    </row>
    <row r="5" spans="2:7" ht="25.5" x14ac:dyDescent="0.25">
      <c r="B5" s="61" t="s">
        <v>148</v>
      </c>
      <c r="C5" s="48"/>
      <c r="D5" s="79"/>
      <c r="E5" s="127"/>
    </row>
    <row r="6" spans="2:7" ht="12.75" customHeight="1" x14ac:dyDescent="0.25">
      <c r="B6" s="67" t="s">
        <v>166</v>
      </c>
      <c r="C6" s="49"/>
      <c r="D6" s="75"/>
      <c r="E6" s="127"/>
    </row>
    <row r="7" spans="2:7" ht="15.75" thickBot="1" x14ac:dyDescent="0.3">
      <c r="B7" s="68" t="s">
        <v>141</v>
      </c>
      <c r="C7" s="69"/>
      <c r="D7" s="80"/>
      <c r="E7" s="128"/>
    </row>
    <row r="8" spans="2:7" x14ac:dyDescent="0.25">
      <c r="B8" s="56" t="s">
        <v>131</v>
      </c>
      <c r="C8" s="72" t="s">
        <v>163</v>
      </c>
      <c r="D8" s="78" t="s">
        <v>164</v>
      </c>
      <c r="E8" s="135">
        <f>SUM(C9:D23)</f>
        <v>0</v>
      </c>
    </row>
    <row r="9" spans="2:7" ht="13.5" customHeight="1" x14ac:dyDescent="0.25">
      <c r="B9" s="57" t="s">
        <v>144</v>
      </c>
      <c r="C9" s="46"/>
      <c r="D9" s="58"/>
      <c r="E9" s="136"/>
    </row>
    <row r="10" spans="2:7" x14ac:dyDescent="0.25">
      <c r="B10" s="59" t="s">
        <v>142</v>
      </c>
      <c r="C10" s="70"/>
      <c r="D10" s="71"/>
      <c r="E10" s="136"/>
    </row>
    <row r="11" spans="2:7" x14ac:dyDescent="0.25">
      <c r="B11" s="60" t="s">
        <v>1</v>
      </c>
      <c r="C11" s="48"/>
      <c r="D11" s="129"/>
      <c r="E11" s="136"/>
    </row>
    <row r="12" spans="2:7" x14ac:dyDescent="0.25">
      <c r="B12" s="60" t="s">
        <v>3</v>
      </c>
      <c r="C12" s="48"/>
      <c r="D12" s="130"/>
      <c r="E12" s="136"/>
    </row>
    <row r="13" spans="2:7" x14ac:dyDescent="0.25">
      <c r="B13" s="60" t="s">
        <v>43</v>
      </c>
      <c r="C13" s="48"/>
      <c r="D13" s="130"/>
      <c r="E13" s="136"/>
      <c r="G13" s="122"/>
    </row>
    <row r="14" spans="2:7" ht="14.25" customHeight="1" x14ac:dyDescent="0.25">
      <c r="B14" s="60" t="s">
        <v>44</v>
      </c>
      <c r="C14" s="48"/>
      <c r="D14" s="130"/>
      <c r="E14" s="136"/>
      <c r="G14" s="122"/>
    </row>
    <row r="15" spans="2:7" x14ac:dyDescent="0.25">
      <c r="B15" s="60" t="s">
        <v>4</v>
      </c>
      <c r="C15" s="48"/>
      <c r="D15" s="130"/>
      <c r="E15" s="136"/>
      <c r="G15" s="123"/>
    </row>
    <row r="16" spans="2:7" x14ac:dyDescent="0.25">
      <c r="B16" s="60" t="s">
        <v>5</v>
      </c>
      <c r="C16" s="48"/>
      <c r="D16" s="130"/>
      <c r="E16" s="136"/>
      <c r="G16" s="123"/>
    </row>
    <row r="17" spans="2:7" ht="12" customHeight="1" x14ac:dyDescent="0.25">
      <c r="B17" s="60" t="s">
        <v>143</v>
      </c>
      <c r="C17" s="93"/>
      <c r="D17" s="131"/>
      <c r="E17" s="136"/>
      <c r="G17" s="122"/>
    </row>
    <row r="18" spans="2:7" x14ac:dyDescent="0.25">
      <c r="B18" s="61" t="s">
        <v>122</v>
      </c>
      <c r="C18" s="50"/>
      <c r="D18" s="62"/>
      <c r="E18" s="136"/>
      <c r="G18" s="122"/>
    </row>
    <row r="19" spans="2:7" x14ac:dyDescent="0.25">
      <c r="B19" s="61" t="s">
        <v>124</v>
      </c>
      <c r="C19" s="50"/>
      <c r="D19" s="62"/>
      <c r="E19" s="136"/>
      <c r="G19" s="122"/>
    </row>
    <row r="20" spans="2:7" x14ac:dyDescent="0.25">
      <c r="B20" s="61" t="s">
        <v>145</v>
      </c>
      <c r="C20" s="50"/>
      <c r="D20" s="62"/>
      <c r="E20" s="136"/>
      <c r="G20" s="122"/>
    </row>
    <row r="21" spans="2:7" x14ac:dyDescent="0.25">
      <c r="B21" s="61" t="s">
        <v>146</v>
      </c>
      <c r="C21" s="50"/>
      <c r="D21" s="62"/>
      <c r="E21" s="136"/>
    </row>
    <row r="22" spans="2:7" ht="14.25" customHeight="1" x14ac:dyDescent="0.25">
      <c r="B22" s="61" t="s">
        <v>168</v>
      </c>
      <c r="C22" s="50"/>
      <c r="D22" s="62"/>
      <c r="E22" s="136"/>
    </row>
    <row r="23" spans="2:7" ht="15.75" thickBot="1" x14ac:dyDescent="0.3">
      <c r="B23" s="63" t="s">
        <v>167</v>
      </c>
      <c r="C23" s="64"/>
      <c r="D23" s="65"/>
      <c r="E23" s="137"/>
    </row>
    <row r="24" spans="2:7" x14ac:dyDescent="0.25">
      <c r="B24" s="47"/>
      <c r="C24" s="55">
        <f>SUM(C4:C23)</f>
        <v>0</v>
      </c>
      <c r="D24" s="76">
        <f>SUM(D4:D23)</f>
        <v>0</v>
      </c>
      <c r="E24" s="47"/>
    </row>
    <row r="25" spans="2:7" ht="9" customHeight="1" thickBot="1" x14ac:dyDescent="0.3">
      <c r="B25" s="47"/>
      <c r="C25" s="53"/>
      <c r="D25" s="54"/>
      <c r="E25" s="47"/>
    </row>
    <row r="26" spans="2:7" ht="20.25" x14ac:dyDescent="0.25">
      <c r="B26" s="47"/>
      <c r="C26" s="73" t="s">
        <v>139</v>
      </c>
      <c r="D26" s="138">
        <f>SUM(E3:E22)</f>
        <v>0</v>
      </c>
      <c r="E26" s="139"/>
      <c r="F26" s="74" t="s">
        <v>147</v>
      </c>
    </row>
    <row r="27" spans="2:7" ht="15" customHeight="1" x14ac:dyDescent="0.25">
      <c r="B27" s="47"/>
      <c r="C27" s="51" t="s">
        <v>160</v>
      </c>
      <c r="D27" s="140">
        <f>D26/18</f>
        <v>0</v>
      </c>
      <c r="E27" s="141"/>
    </row>
    <row r="28" spans="2:7" ht="15" customHeight="1" x14ac:dyDescent="0.25">
      <c r="B28" s="47"/>
      <c r="C28" s="51" t="s">
        <v>161</v>
      </c>
      <c r="D28" s="142">
        <v>20000</v>
      </c>
      <c r="E28" s="143"/>
    </row>
    <row r="29" spans="2:7" ht="15" customHeight="1" thickBot="1" x14ac:dyDescent="0.3">
      <c r="B29" s="47"/>
      <c r="C29" s="52" t="s">
        <v>162</v>
      </c>
      <c r="D29" s="124">
        <f>D27*D28</f>
        <v>0</v>
      </c>
      <c r="E29" s="125"/>
    </row>
  </sheetData>
  <mergeCells count="8">
    <mergeCell ref="D29:E29"/>
    <mergeCell ref="E3:E7"/>
    <mergeCell ref="D11:D17"/>
    <mergeCell ref="B2:D2"/>
    <mergeCell ref="E8:E23"/>
    <mergeCell ref="D26:E26"/>
    <mergeCell ref="D27:E27"/>
    <mergeCell ref="D28:E28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20" sqref="B20"/>
    </sheetView>
  </sheetViews>
  <sheetFormatPr defaultRowHeight="15" x14ac:dyDescent="0.25"/>
  <cols>
    <col min="1" max="1" width="50.5703125" bestFit="1" customWidth="1"/>
    <col min="2" max="2" width="150.140625" bestFit="1" customWidth="1"/>
    <col min="3" max="3" width="8" bestFit="1" customWidth="1"/>
    <col min="4" max="4" width="11.7109375" bestFit="1" customWidth="1"/>
  </cols>
  <sheetData>
    <row r="1" spans="1:4" x14ac:dyDescent="0.25">
      <c r="A1" s="150" t="s">
        <v>45</v>
      </c>
      <c r="B1" s="150"/>
      <c r="C1" s="151" t="s">
        <v>46</v>
      </c>
      <c r="D1" s="151" t="s">
        <v>47</v>
      </c>
    </row>
    <row r="2" spans="1:4" x14ac:dyDescent="0.25">
      <c r="A2" s="5" t="s">
        <v>48</v>
      </c>
      <c r="B2" s="5" t="s">
        <v>2</v>
      </c>
      <c r="C2" s="151"/>
      <c r="D2" s="151"/>
    </row>
    <row r="3" spans="1:4" x14ac:dyDescent="0.25">
      <c r="A3" s="6" t="s">
        <v>49</v>
      </c>
      <c r="B3" s="7" t="s">
        <v>50</v>
      </c>
      <c r="C3" s="8">
        <v>0</v>
      </c>
      <c r="D3" s="9" t="s">
        <v>116</v>
      </c>
    </row>
    <row r="4" spans="1:4" x14ac:dyDescent="0.25">
      <c r="A4" s="6" t="s">
        <v>51</v>
      </c>
      <c r="B4" s="7" t="s">
        <v>52</v>
      </c>
      <c r="C4" s="8">
        <v>0</v>
      </c>
      <c r="D4" s="9" t="s">
        <v>116</v>
      </c>
    </row>
    <row r="5" spans="1:4" x14ac:dyDescent="0.25">
      <c r="A5" s="6" t="s">
        <v>102</v>
      </c>
      <c r="B5" s="7" t="s">
        <v>42</v>
      </c>
      <c r="C5" s="8">
        <v>0</v>
      </c>
      <c r="D5" s="9" t="s">
        <v>116</v>
      </c>
    </row>
    <row r="6" spans="1:4" x14ac:dyDescent="0.25">
      <c r="A6" s="6" t="s">
        <v>103</v>
      </c>
      <c r="B6" s="7" t="s">
        <v>42</v>
      </c>
      <c r="C6" s="8">
        <v>0</v>
      </c>
      <c r="D6" s="9" t="s">
        <v>116</v>
      </c>
    </row>
    <row r="7" spans="1:4" x14ac:dyDescent="0.25">
      <c r="A7" s="6" t="s">
        <v>104</v>
      </c>
      <c r="B7" s="7" t="s">
        <v>42</v>
      </c>
      <c r="C7" s="8">
        <v>0</v>
      </c>
      <c r="D7" s="9" t="s">
        <v>116</v>
      </c>
    </row>
    <row r="8" spans="1:4" x14ac:dyDescent="0.25">
      <c r="A8" s="6" t="s">
        <v>105</v>
      </c>
      <c r="B8" s="7" t="s">
        <v>42</v>
      </c>
      <c r="C8" s="8">
        <v>0</v>
      </c>
      <c r="D8" s="9" t="s">
        <v>116</v>
      </c>
    </row>
    <row r="9" spans="1:4" x14ac:dyDescent="0.25">
      <c r="A9" s="6" t="s">
        <v>106</v>
      </c>
      <c r="B9" s="7" t="s">
        <v>42</v>
      </c>
      <c r="C9" s="8">
        <v>0</v>
      </c>
      <c r="D9" s="9" t="s">
        <v>116</v>
      </c>
    </row>
    <row r="10" spans="1:4" x14ac:dyDescent="0.25">
      <c r="A10" s="6" t="s">
        <v>107</v>
      </c>
      <c r="B10" s="7" t="s">
        <v>42</v>
      </c>
      <c r="C10" s="8">
        <v>0</v>
      </c>
      <c r="D10" s="9" t="s">
        <v>116</v>
      </c>
    </row>
    <row r="11" spans="1:4" x14ac:dyDescent="0.25">
      <c r="A11" s="6" t="s">
        <v>108</v>
      </c>
      <c r="B11" s="7" t="s">
        <v>42</v>
      </c>
      <c r="C11" s="8">
        <v>0</v>
      </c>
      <c r="D11" s="9" t="s">
        <v>116</v>
      </c>
    </row>
    <row r="12" spans="1:4" x14ac:dyDescent="0.25">
      <c r="A12" s="6" t="s">
        <v>109</v>
      </c>
      <c r="B12" s="7" t="s">
        <v>42</v>
      </c>
      <c r="C12" s="8">
        <v>0</v>
      </c>
      <c r="D12" s="9" t="s">
        <v>116</v>
      </c>
    </row>
    <row r="13" spans="1:4" x14ac:dyDescent="0.25">
      <c r="A13" s="6" t="s">
        <v>110</v>
      </c>
      <c r="B13" s="7" t="s">
        <v>42</v>
      </c>
      <c r="C13" s="8">
        <v>0</v>
      </c>
      <c r="D13" s="9" t="s">
        <v>116</v>
      </c>
    </row>
    <row r="14" spans="1:4" x14ac:dyDescent="0.25">
      <c r="A14" s="6" t="s">
        <v>111</v>
      </c>
      <c r="B14" s="7" t="s">
        <v>42</v>
      </c>
      <c r="C14" s="8">
        <v>0</v>
      </c>
      <c r="D14" s="9" t="s">
        <v>116</v>
      </c>
    </row>
    <row r="15" spans="1:4" x14ac:dyDescent="0.25">
      <c r="A15" s="6" t="s">
        <v>112</v>
      </c>
      <c r="B15" s="7" t="s">
        <v>42</v>
      </c>
      <c r="C15" s="8">
        <v>0</v>
      </c>
      <c r="D15" s="9" t="s">
        <v>116</v>
      </c>
    </row>
    <row r="16" spans="1:4" x14ac:dyDescent="0.25">
      <c r="A16" s="6" t="s">
        <v>113</v>
      </c>
      <c r="B16" s="7" t="s">
        <v>42</v>
      </c>
      <c r="C16" s="8">
        <v>0</v>
      </c>
      <c r="D16" s="9" t="s">
        <v>116</v>
      </c>
    </row>
    <row r="17" spans="1:4" x14ac:dyDescent="0.25">
      <c r="A17" s="6" t="s">
        <v>114</v>
      </c>
      <c r="B17" s="7" t="s">
        <v>42</v>
      </c>
      <c r="C17" s="8">
        <v>0</v>
      </c>
      <c r="D17" s="9" t="s">
        <v>116</v>
      </c>
    </row>
    <row r="18" spans="1:4" x14ac:dyDescent="0.25">
      <c r="A18" s="6" t="s">
        <v>115</v>
      </c>
      <c r="B18" s="7" t="s">
        <v>42</v>
      </c>
      <c r="C18" s="8">
        <v>0</v>
      </c>
      <c r="D18" s="9" t="s">
        <v>116</v>
      </c>
    </row>
    <row r="19" spans="1:4" x14ac:dyDescent="0.25">
      <c r="A19" s="6" t="s">
        <v>53</v>
      </c>
      <c r="B19" s="7" t="s">
        <v>54</v>
      </c>
      <c r="C19" s="8">
        <v>0</v>
      </c>
      <c r="D19" s="9" t="s">
        <v>116</v>
      </c>
    </row>
    <row r="20" spans="1:4" x14ac:dyDescent="0.25">
      <c r="A20" s="6" t="s">
        <v>55</v>
      </c>
      <c r="B20" s="7" t="s">
        <v>54</v>
      </c>
      <c r="C20" s="8">
        <v>0</v>
      </c>
      <c r="D20" s="9" t="s">
        <v>116</v>
      </c>
    </row>
    <row r="21" spans="1:4" x14ac:dyDescent="0.25">
      <c r="A21" s="6" t="s">
        <v>56</v>
      </c>
      <c r="B21" s="7" t="s">
        <v>54</v>
      </c>
      <c r="C21" s="8">
        <v>0</v>
      </c>
      <c r="D21" s="9" t="s">
        <v>116</v>
      </c>
    </row>
    <row r="22" spans="1:4" x14ac:dyDescent="0.25">
      <c r="A22" s="6" t="s">
        <v>57</v>
      </c>
      <c r="B22" s="7" t="s">
        <v>54</v>
      </c>
      <c r="C22" s="8">
        <v>0</v>
      </c>
      <c r="D22" s="9" t="s">
        <v>116</v>
      </c>
    </row>
    <row r="23" spans="1:4" x14ac:dyDescent="0.25">
      <c r="A23" s="10" t="s">
        <v>58</v>
      </c>
      <c r="B23" s="11" t="s">
        <v>54</v>
      </c>
      <c r="C23" s="8">
        <v>0</v>
      </c>
      <c r="D23" s="9" t="s">
        <v>116</v>
      </c>
    </row>
    <row r="24" spans="1:4" x14ac:dyDescent="0.25">
      <c r="B24" s="12" t="s">
        <v>59</v>
      </c>
      <c r="C24" s="13">
        <f>SUM(C3:C23)</f>
        <v>0</v>
      </c>
    </row>
  </sheetData>
  <mergeCells count="3">
    <mergeCell ref="A1:B1"/>
    <mergeCell ref="C1:C2"/>
    <mergeCell ref="D1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8" sqref="B8"/>
    </sheetView>
  </sheetViews>
  <sheetFormatPr defaultRowHeight="15" x14ac:dyDescent="0.25"/>
  <cols>
    <col min="1" max="1" width="12" bestFit="1" customWidth="1"/>
    <col min="2" max="2" width="82.28515625" bestFit="1" customWidth="1"/>
    <col min="3" max="3" width="54" bestFit="1" customWidth="1"/>
    <col min="4" max="4" width="6.42578125" bestFit="1" customWidth="1"/>
  </cols>
  <sheetData>
    <row r="1" spans="1:4" x14ac:dyDescent="0.25">
      <c r="A1" s="14" t="s">
        <v>60</v>
      </c>
      <c r="B1" s="14" t="s">
        <v>61</v>
      </c>
      <c r="C1" s="14" t="s">
        <v>81</v>
      </c>
      <c r="D1" s="14" t="s">
        <v>62</v>
      </c>
    </row>
    <row r="2" spans="1:4" x14ac:dyDescent="0.25">
      <c r="A2" t="s">
        <v>82</v>
      </c>
      <c r="B2" t="s">
        <v>83</v>
      </c>
      <c r="C2" t="s">
        <v>84</v>
      </c>
      <c r="D2">
        <v>1</v>
      </c>
    </row>
    <row r="3" spans="1:4" x14ac:dyDescent="0.25">
      <c r="A3" t="s">
        <v>82</v>
      </c>
      <c r="B3" t="s">
        <v>85</v>
      </c>
      <c r="C3" t="s">
        <v>86</v>
      </c>
      <c r="D3">
        <v>1</v>
      </c>
    </row>
    <row r="4" spans="1:4" x14ac:dyDescent="0.25">
      <c r="A4" t="s">
        <v>82</v>
      </c>
      <c r="B4" t="s">
        <v>87</v>
      </c>
      <c r="C4" t="s">
        <v>86</v>
      </c>
      <c r="D4">
        <v>1</v>
      </c>
    </row>
    <row r="5" spans="1:4" x14ac:dyDescent="0.25">
      <c r="A5" t="s">
        <v>82</v>
      </c>
      <c r="B5" t="s">
        <v>88</v>
      </c>
      <c r="C5" t="s">
        <v>89</v>
      </c>
      <c r="D5">
        <v>1</v>
      </c>
    </row>
    <row r="6" spans="1:4" x14ac:dyDescent="0.25">
      <c r="A6" t="s">
        <v>82</v>
      </c>
      <c r="B6" t="s">
        <v>90</v>
      </c>
      <c r="C6" t="s">
        <v>89</v>
      </c>
      <c r="D6">
        <v>1</v>
      </c>
    </row>
    <row r="7" spans="1:4" x14ac:dyDescent="0.25">
      <c r="A7" t="s">
        <v>82</v>
      </c>
      <c r="B7" t="s">
        <v>91</v>
      </c>
      <c r="C7" t="s">
        <v>89</v>
      </c>
      <c r="D7">
        <v>1</v>
      </c>
    </row>
    <row r="8" spans="1:4" x14ac:dyDescent="0.25">
      <c r="A8" t="s">
        <v>82</v>
      </c>
      <c r="B8" t="s">
        <v>92</v>
      </c>
      <c r="C8" t="s">
        <v>93</v>
      </c>
      <c r="D8">
        <v>1</v>
      </c>
    </row>
    <row r="9" spans="1:4" x14ac:dyDescent="0.25">
      <c r="A9" t="s">
        <v>82</v>
      </c>
      <c r="B9" t="s">
        <v>94</v>
      </c>
      <c r="C9" t="s">
        <v>95</v>
      </c>
      <c r="D9">
        <v>1</v>
      </c>
    </row>
    <row r="10" spans="1:4" x14ac:dyDescent="0.25">
      <c r="A10" t="s">
        <v>82</v>
      </c>
      <c r="B10" t="s">
        <v>94</v>
      </c>
      <c r="C10" t="s">
        <v>96</v>
      </c>
      <c r="D10">
        <v>1</v>
      </c>
    </row>
    <row r="11" spans="1:4" x14ac:dyDescent="0.25">
      <c r="A11" t="s">
        <v>82</v>
      </c>
      <c r="B11" t="s">
        <v>97</v>
      </c>
      <c r="C11" t="s">
        <v>98</v>
      </c>
      <c r="D11">
        <v>1</v>
      </c>
    </row>
    <row r="12" spans="1:4" x14ac:dyDescent="0.25">
      <c r="A12" t="s">
        <v>82</v>
      </c>
      <c r="B12" t="s">
        <v>99</v>
      </c>
      <c r="C12" t="s">
        <v>100</v>
      </c>
      <c r="D12">
        <v>1</v>
      </c>
    </row>
    <row r="13" spans="1:4" x14ac:dyDescent="0.25">
      <c r="A13" t="s">
        <v>82</v>
      </c>
      <c r="B13" t="s">
        <v>99</v>
      </c>
      <c r="C13" t="s">
        <v>101</v>
      </c>
      <c r="D13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2" sqref="B2:B16"/>
    </sheetView>
  </sheetViews>
  <sheetFormatPr defaultRowHeight="15" x14ac:dyDescent="0.25"/>
  <cols>
    <col min="1" max="1" width="12.85546875" bestFit="1" customWidth="1"/>
    <col min="2" max="2" width="116.28515625" bestFit="1" customWidth="1"/>
    <col min="3" max="3" width="6.42578125" bestFit="1" customWidth="1"/>
    <col min="4" max="4" width="6.85546875" bestFit="1" customWidth="1"/>
  </cols>
  <sheetData>
    <row r="1" spans="1:4" x14ac:dyDescent="0.25">
      <c r="A1" s="14" t="s">
        <v>60</v>
      </c>
      <c r="B1" s="14" t="s">
        <v>61</v>
      </c>
      <c r="C1" s="14" t="s">
        <v>62</v>
      </c>
      <c r="D1" s="14" t="s">
        <v>63</v>
      </c>
    </row>
    <row r="2" spans="1:4" x14ac:dyDescent="0.25">
      <c r="A2" t="s">
        <v>64</v>
      </c>
      <c r="B2" t="s">
        <v>65</v>
      </c>
      <c r="C2">
        <v>1</v>
      </c>
      <c r="D2" t="s">
        <v>66</v>
      </c>
    </row>
    <row r="3" spans="1:4" x14ac:dyDescent="0.25">
      <c r="A3" t="s">
        <v>64</v>
      </c>
      <c r="B3" t="s">
        <v>67</v>
      </c>
      <c r="C3">
        <v>1</v>
      </c>
      <c r="D3" t="s">
        <v>66</v>
      </c>
    </row>
    <row r="4" spans="1:4" x14ac:dyDescent="0.25">
      <c r="A4" t="s">
        <v>64</v>
      </c>
      <c r="B4" t="s">
        <v>68</v>
      </c>
      <c r="C4">
        <v>1</v>
      </c>
      <c r="D4" t="s">
        <v>66</v>
      </c>
    </row>
    <row r="5" spans="1:4" x14ac:dyDescent="0.25">
      <c r="A5" t="s">
        <v>64</v>
      </c>
      <c r="B5" t="s">
        <v>69</v>
      </c>
      <c r="C5">
        <v>0</v>
      </c>
      <c r="D5" t="s">
        <v>66</v>
      </c>
    </row>
    <row r="6" spans="1:4" x14ac:dyDescent="0.25">
      <c r="A6" t="s">
        <v>64</v>
      </c>
      <c r="B6" t="s">
        <v>70</v>
      </c>
      <c r="C6">
        <v>0</v>
      </c>
      <c r="D6" t="s">
        <v>66</v>
      </c>
    </row>
    <row r="7" spans="1:4" x14ac:dyDescent="0.25">
      <c r="A7" t="s">
        <v>64</v>
      </c>
      <c r="B7" t="s">
        <v>71</v>
      </c>
      <c r="C7">
        <v>1</v>
      </c>
      <c r="D7" t="s">
        <v>66</v>
      </c>
    </row>
    <row r="8" spans="1:4" x14ac:dyDescent="0.25">
      <c r="A8" t="s">
        <v>64</v>
      </c>
      <c r="B8" t="s">
        <v>72</v>
      </c>
      <c r="C8">
        <v>1</v>
      </c>
      <c r="D8" t="s">
        <v>66</v>
      </c>
    </row>
    <row r="9" spans="1:4" x14ac:dyDescent="0.25">
      <c r="A9" t="s">
        <v>64</v>
      </c>
      <c r="B9" t="s">
        <v>73</v>
      </c>
      <c r="C9">
        <v>1</v>
      </c>
      <c r="D9" t="s">
        <v>66</v>
      </c>
    </row>
    <row r="10" spans="1:4" x14ac:dyDescent="0.25">
      <c r="A10" t="s">
        <v>64</v>
      </c>
      <c r="B10" t="s">
        <v>74</v>
      </c>
      <c r="C10">
        <v>1</v>
      </c>
      <c r="D10" t="s">
        <v>66</v>
      </c>
    </row>
    <row r="11" spans="1:4" x14ac:dyDescent="0.25">
      <c r="A11" t="s">
        <v>64</v>
      </c>
      <c r="B11" t="s">
        <v>75</v>
      </c>
      <c r="C11">
        <v>1</v>
      </c>
      <c r="D11" t="s">
        <v>66</v>
      </c>
    </row>
    <row r="12" spans="1:4" x14ac:dyDescent="0.25">
      <c r="A12" t="s">
        <v>64</v>
      </c>
      <c r="B12" t="s">
        <v>76</v>
      </c>
      <c r="C12">
        <v>1</v>
      </c>
      <c r="D12" t="s">
        <v>66</v>
      </c>
    </row>
    <row r="13" spans="1:4" x14ac:dyDescent="0.25">
      <c r="A13" t="s">
        <v>64</v>
      </c>
      <c r="B13" t="s">
        <v>77</v>
      </c>
      <c r="C13">
        <v>1</v>
      </c>
      <c r="D13" t="s">
        <v>66</v>
      </c>
    </row>
    <row r="14" spans="1:4" x14ac:dyDescent="0.25">
      <c r="A14" t="s">
        <v>64</v>
      </c>
      <c r="B14" t="s">
        <v>78</v>
      </c>
      <c r="C14">
        <v>1</v>
      </c>
      <c r="D14" t="s">
        <v>66</v>
      </c>
    </row>
    <row r="15" spans="1:4" x14ac:dyDescent="0.25">
      <c r="A15" t="s">
        <v>64</v>
      </c>
      <c r="B15" t="s">
        <v>79</v>
      </c>
      <c r="C15">
        <v>1</v>
      </c>
      <c r="D15" t="s">
        <v>66</v>
      </c>
    </row>
    <row r="16" spans="1:4" x14ac:dyDescent="0.25">
      <c r="A16" t="s">
        <v>64</v>
      </c>
      <c r="B16" t="s">
        <v>80</v>
      </c>
      <c r="C16">
        <v>1</v>
      </c>
      <c r="D16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zoomScale="130" zoomScaleNormal="130" workbookViewId="0">
      <selection activeCell="C12" sqref="C12"/>
    </sheetView>
  </sheetViews>
  <sheetFormatPr defaultRowHeight="15" x14ac:dyDescent="0.25"/>
  <cols>
    <col min="1" max="1" width="5.42578125" style="81" customWidth="1"/>
    <col min="2" max="2" width="64.42578125" customWidth="1"/>
    <col min="3" max="3" width="11.7109375" customWidth="1"/>
    <col min="4" max="4" width="10.85546875" bestFit="1" customWidth="1"/>
    <col min="5" max="18" width="0" hidden="1" customWidth="1"/>
    <col min="19" max="19" width="5" hidden="1" customWidth="1"/>
    <col min="20" max="30" width="3" hidden="1" customWidth="1"/>
    <col min="31" max="43" width="3" bestFit="1" customWidth="1"/>
  </cols>
  <sheetData>
    <row r="1" spans="1:43" x14ac:dyDescent="0.25">
      <c r="S1" s="107">
        <v>2016</v>
      </c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</row>
    <row r="2" spans="1:43" x14ac:dyDescent="0.25">
      <c r="S2" s="104">
        <v>1</v>
      </c>
      <c r="T2" s="104">
        <f>S2+1</f>
        <v>2</v>
      </c>
      <c r="U2" s="104">
        <f t="shared" ref="U2" si="0">T2+1</f>
        <v>3</v>
      </c>
      <c r="V2" s="104">
        <f>U2+1</f>
        <v>4</v>
      </c>
      <c r="W2" s="105">
        <f t="shared" ref="W2:Y2" si="1">V2+1</f>
        <v>5</v>
      </c>
      <c r="X2" s="105">
        <f>W2+1</f>
        <v>6</v>
      </c>
      <c r="Y2" s="105">
        <f t="shared" si="1"/>
        <v>7</v>
      </c>
      <c r="Z2" s="105">
        <f>Y2+1</f>
        <v>8</v>
      </c>
      <c r="AA2" s="104">
        <f>Z2+1</f>
        <v>9</v>
      </c>
      <c r="AB2" s="104">
        <f t="shared" ref="AB2:AQ2" si="2">AA2+1</f>
        <v>10</v>
      </c>
      <c r="AC2" s="104">
        <f t="shared" si="2"/>
        <v>11</v>
      </c>
      <c r="AD2" s="104">
        <f t="shared" si="2"/>
        <v>12</v>
      </c>
      <c r="AE2" s="104">
        <f>AD2+1</f>
        <v>13</v>
      </c>
      <c r="AF2" s="105">
        <f t="shared" si="2"/>
        <v>14</v>
      </c>
      <c r="AG2" s="105">
        <f>AF2+1</f>
        <v>15</v>
      </c>
      <c r="AH2" s="105">
        <f t="shared" si="2"/>
        <v>16</v>
      </c>
      <c r="AI2" s="105">
        <f t="shared" si="2"/>
        <v>17</v>
      </c>
      <c r="AJ2" s="104">
        <f t="shared" si="2"/>
        <v>18</v>
      </c>
      <c r="AK2" s="104">
        <f t="shared" si="2"/>
        <v>19</v>
      </c>
      <c r="AL2" s="104">
        <f t="shared" si="2"/>
        <v>20</v>
      </c>
      <c r="AM2" s="104">
        <f t="shared" si="2"/>
        <v>21</v>
      </c>
      <c r="AN2" s="105">
        <f t="shared" si="2"/>
        <v>22</v>
      </c>
      <c r="AO2" s="105">
        <f t="shared" si="2"/>
        <v>23</v>
      </c>
      <c r="AP2" s="105">
        <f t="shared" si="2"/>
        <v>24</v>
      </c>
      <c r="AQ2" s="105">
        <f t="shared" si="2"/>
        <v>25</v>
      </c>
    </row>
    <row r="3" spans="1:43" ht="25.5" x14ac:dyDescent="0.25">
      <c r="A3" s="119" t="s">
        <v>172</v>
      </c>
      <c r="B3" s="120" t="s">
        <v>169</v>
      </c>
      <c r="C3" s="121" t="s">
        <v>197</v>
      </c>
      <c r="D3" s="121" t="s">
        <v>198</v>
      </c>
      <c r="S3" s="106">
        <v>42373</v>
      </c>
      <c r="T3" s="106">
        <v>42380</v>
      </c>
      <c r="U3" s="106">
        <v>42387</v>
      </c>
      <c r="V3" s="106">
        <v>42394</v>
      </c>
      <c r="W3" s="106">
        <v>42401</v>
      </c>
      <c r="X3" s="106">
        <v>42408</v>
      </c>
      <c r="Y3" s="106">
        <v>42415</v>
      </c>
      <c r="Z3" s="106">
        <v>42422</v>
      </c>
      <c r="AA3" s="106">
        <v>42429</v>
      </c>
      <c r="AB3" s="106">
        <v>42436</v>
      </c>
      <c r="AC3" s="106">
        <v>42443</v>
      </c>
      <c r="AD3" s="106">
        <v>42450</v>
      </c>
      <c r="AE3" s="106">
        <v>42457</v>
      </c>
      <c r="AF3" s="106">
        <v>42464</v>
      </c>
      <c r="AG3" s="106">
        <v>42471</v>
      </c>
      <c r="AH3" s="106">
        <v>42478</v>
      </c>
      <c r="AI3" s="106">
        <v>42485</v>
      </c>
      <c r="AJ3" s="106">
        <v>42492</v>
      </c>
      <c r="AK3" s="106">
        <v>42499</v>
      </c>
      <c r="AL3" s="106">
        <v>42506</v>
      </c>
      <c r="AM3" s="106">
        <v>42513</v>
      </c>
      <c r="AN3" s="106">
        <v>42520</v>
      </c>
      <c r="AO3" s="106">
        <v>42527</v>
      </c>
      <c r="AP3" s="106">
        <v>42534</v>
      </c>
      <c r="AQ3" s="106">
        <v>42541</v>
      </c>
    </row>
    <row r="4" spans="1:43" x14ac:dyDescent="0.25">
      <c r="A4" s="98" t="s">
        <v>176</v>
      </c>
      <c r="B4" s="102" t="s">
        <v>211</v>
      </c>
      <c r="C4" s="144">
        <v>42458</v>
      </c>
      <c r="D4" s="145"/>
      <c r="AB4" s="16"/>
      <c r="AC4" s="16"/>
      <c r="AE4" s="108"/>
    </row>
    <row r="5" spans="1:43" x14ac:dyDescent="0.25">
      <c r="A5" s="98" t="s">
        <v>177</v>
      </c>
      <c r="B5" s="102" t="s">
        <v>212</v>
      </c>
      <c r="C5" s="101">
        <v>42471</v>
      </c>
      <c r="D5" s="101">
        <v>42473</v>
      </c>
      <c r="AB5" s="16"/>
      <c r="AC5" s="16"/>
      <c r="AG5" s="14"/>
    </row>
    <row r="6" spans="1:43" x14ac:dyDescent="0.25">
      <c r="A6" s="98" t="s">
        <v>180</v>
      </c>
      <c r="B6" s="97" t="s">
        <v>213</v>
      </c>
      <c r="C6" s="103">
        <v>42474</v>
      </c>
      <c r="D6" s="103">
        <v>42475</v>
      </c>
      <c r="AB6" s="16"/>
      <c r="AC6" s="16"/>
      <c r="AG6" s="112"/>
    </row>
    <row r="7" spans="1:43" x14ac:dyDescent="0.25">
      <c r="A7" s="94" t="s">
        <v>181</v>
      </c>
      <c r="B7" s="95" t="s">
        <v>189</v>
      </c>
      <c r="C7" s="99">
        <v>42474</v>
      </c>
      <c r="D7" s="99">
        <v>42475</v>
      </c>
      <c r="AG7" s="112"/>
    </row>
    <row r="8" spans="1:43" s="16" customFormat="1" x14ac:dyDescent="0.25">
      <c r="A8" s="98" t="s">
        <v>182</v>
      </c>
      <c r="B8" s="97" t="s">
        <v>199</v>
      </c>
      <c r="C8" s="101">
        <v>42478</v>
      </c>
      <c r="D8" s="101">
        <v>42517</v>
      </c>
      <c r="AH8" s="109"/>
      <c r="AI8" s="109"/>
      <c r="AJ8" s="109"/>
      <c r="AK8" s="109"/>
      <c r="AL8" s="109"/>
      <c r="AM8" s="109"/>
    </row>
    <row r="9" spans="1:43" x14ac:dyDescent="0.25">
      <c r="A9" s="94" t="s">
        <v>184</v>
      </c>
      <c r="B9" s="96" t="s">
        <v>190</v>
      </c>
      <c r="C9" s="100">
        <v>42478</v>
      </c>
      <c r="D9" s="92">
        <v>42480</v>
      </c>
      <c r="AH9" s="114"/>
    </row>
    <row r="10" spans="1:43" x14ac:dyDescent="0.25">
      <c r="A10" s="84" t="s">
        <v>185</v>
      </c>
      <c r="B10" s="86" t="s">
        <v>191</v>
      </c>
      <c r="C10" s="100">
        <v>42481</v>
      </c>
      <c r="D10" s="100">
        <v>42510</v>
      </c>
      <c r="AH10" s="116"/>
      <c r="AI10" s="116"/>
      <c r="AJ10" s="116"/>
      <c r="AK10" s="116"/>
      <c r="AL10" s="116"/>
    </row>
    <row r="11" spans="1:43" x14ac:dyDescent="0.25">
      <c r="A11" s="84" t="s">
        <v>187</v>
      </c>
      <c r="B11" s="86" t="s">
        <v>122</v>
      </c>
      <c r="C11" s="92">
        <v>42513</v>
      </c>
      <c r="D11" s="92">
        <v>42517</v>
      </c>
      <c r="AM11" s="117"/>
    </row>
    <row r="12" spans="1:43" x14ac:dyDescent="0.25">
      <c r="A12" s="98" t="s">
        <v>200</v>
      </c>
      <c r="B12" s="97" t="s">
        <v>205</v>
      </c>
      <c r="C12" s="101">
        <v>42520</v>
      </c>
      <c r="D12" s="101">
        <v>42531</v>
      </c>
      <c r="AN12" s="114"/>
      <c r="AO12" s="114"/>
    </row>
    <row r="13" spans="1:43" x14ac:dyDescent="0.25">
      <c r="A13" s="84" t="s">
        <v>201</v>
      </c>
      <c r="B13" s="86" t="s">
        <v>194</v>
      </c>
      <c r="C13" s="92">
        <v>42520</v>
      </c>
      <c r="D13" s="92">
        <v>42531</v>
      </c>
      <c r="AN13" s="118"/>
      <c r="AO13" s="118"/>
    </row>
    <row r="14" spans="1:43" x14ac:dyDescent="0.25">
      <c r="A14" s="98" t="s">
        <v>207</v>
      </c>
      <c r="B14" s="97" t="s">
        <v>206</v>
      </c>
      <c r="C14" s="101">
        <v>42531</v>
      </c>
      <c r="D14" s="101">
        <v>42545</v>
      </c>
      <c r="AO14" s="111"/>
      <c r="AP14" s="111"/>
      <c r="AQ14" s="111"/>
    </row>
    <row r="15" spans="1:43" x14ac:dyDescent="0.25">
      <c r="A15" s="85" t="s">
        <v>208</v>
      </c>
      <c r="B15" s="86" t="s">
        <v>196</v>
      </c>
      <c r="C15" s="146">
        <v>42531</v>
      </c>
      <c r="D15" s="147"/>
      <c r="AO15" s="117"/>
    </row>
    <row r="16" spans="1:43" x14ac:dyDescent="0.25">
      <c r="A16" s="85" t="s">
        <v>214</v>
      </c>
      <c r="B16" s="86" t="s">
        <v>195</v>
      </c>
      <c r="C16" s="146">
        <v>42534</v>
      </c>
      <c r="D16" s="147"/>
      <c r="AP16" s="114"/>
    </row>
    <row r="17" spans="1:43" x14ac:dyDescent="0.25">
      <c r="A17" s="84" t="s">
        <v>215</v>
      </c>
      <c r="B17" s="86" t="s">
        <v>173</v>
      </c>
      <c r="C17" s="92">
        <v>42534</v>
      </c>
      <c r="D17" s="92">
        <v>42538</v>
      </c>
      <c r="AP17" s="113"/>
    </row>
    <row r="18" spans="1:43" x14ac:dyDescent="0.25">
      <c r="A18" s="84" t="s">
        <v>216</v>
      </c>
      <c r="B18" s="86" t="s">
        <v>174</v>
      </c>
      <c r="C18" s="146">
        <v>42541</v>
      </c>
      <c r="D18" s="147"/>
      <c r="AQ18" s="116"/>
    </row>
    <row r="19" spans="1:43" x14ac:dyDescent="0.25">
      <c r="A19" s="84" t="s">
        <v>217</v>
      </c>
      <c r="B19" s="86" t="s">
        <v>175</v>
      </c>
      <c r="C19" s="92">
        <v>42541</v>
      </c>
      <c r="D19" s="92">
        <v>42545</v>
      </c>
      <c r="AQ19" s="115"/>
    </row>
    <row r="20" spans="1:43" x14ac:dyDescent="0.25">
      <c r="A20" s="98" t="s">
        <v>209</v>
      </c>
      <c r="B20" s="97" t="s">
        <v>183</v>
      </c>
      <c r="C20" s="101">
        <v>42458</v>
      </c>
      <c r="D20" s="101">
        <v>42545</v>
      </c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</row>
    <row r="21" spans="1:43" x14ac:dyDescent="0.25">
      <c r="A21" s="84" t="s">
        <v>210</v>
      </c>
      <c r="B21" s="86" t="s">
        <v>186</v>
      </c>
      <c r="C21" s="99">
        <v>42458</v>
      </c>
      <c r="D21" s="92">
        <v>42545</v>
      </c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</row>
  </sheetData>
  <mergeCells count="4">
    <mergeCell ref="C4:D4"/>
    <mergeCell ref="C15:D15"/>
    <mergeCell ref="C16:D16"/>
    <mergeCell ref="C18:D1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110" zoomScaleNormal="110" workbookViewId="0">
      <selection activeCell="C2" sqref="C2:C18"/>
    </sheetView>
  </sheetViews>
  <sheetFormatPr defaultRowHeight="15" x14ac:dyDescent="0.25"/>
  <cols>
    <col min="1" max="1" width="6.140625" style="81" customWidth="1"/>
    <col min="2" max="2" width="52" customWidth="1"/>
    <col min="3" max="3" width="13.7109375" style="90" customWidth="1"/>
    <col min="4" max="4" width="12" customWidth="1"/>
  </cols>
  <sheetData>
    <row r="1" spans="1:3" x14ac:dyDescent="0.25">
      <c r="A1" s="82" t="s">
        <v>172</v>
      </c>
      <c r="B1" s="83" t="s">
        <v>169</v>
      </c>
      <c r="C1" s="83" t="s">
        <v>188</v>
      </c>
    </row>
    <row r="2" spans="1:3" x14ac:dyDescent="0.25">
      <c r="A2" s="84" t="s">
        <v>176</v>
      </c>
      <c r="B2" s="87" t="s">
        <v>204</v>
      </c>
      <c r="C2" s="89"/>
    </row>
    <row r="3" spans="1:3" x14ac:dyDescent="0.25">
      <c r="A3" s="84" t="s">
        <v>170</v>
      </c>
      <c r="B3" s="88" t="s">
        <v>189</v>
      </c>
      <c r="C3" s="89"/>
    </row>
    <row r="4" spans="1:3" x14ac:dyDescent="0.25">
      <c r="A4" s="84" t="s">
        <v>171</v>
      </c>
      <c r="B4" s="61" t="s">
        <v>190</v>
      </c>
      <c r="C4" s="89"/>
    </row>
    <row r="5" spans="1:3" x14ac:dyDescent="0.25">
      <c r="A5" s="84" t="s">
        <v>177</v>
      </c>
      <c r="B5" s="87" t="s">
        <v>199</v>
      </c>
      <c r="C5" s="89"/>
    </row>
    <row r="6" spans="1:3" x14ac:dyDescent="0.25">
      <c r="A6" s="84" t="s">
        <v>178</v>
      </c>
      <c r="B6" s="86" t="s">
        <v>191</v>
      </c>
      <c r="C6" s="89"/>
    </row>
    <row r="7" spans="1:3" x14ac:dyDescent="0.25">
      <c r="A7" s="84" t="s">
        <v>179</v>
      </c>
      <c r="B7" s="86" t="s">
        <v>122</v>
      </c>
      <c r="C7" s="89"/>
    </row>
    <row r="8" spans="1:3" x14ac:dyDescent="0.25">
      <c r="A8" s="84" t="s">
        <v>180</v>
      </c>
      <c r="B8" s="87" t="s">
        <v>192</v>
      </c>
      <c r="C8" s="91"/>
    </row>
    <row r="9" spans="1:3" x14ac:dyDescent="0.25">
      <c r="A9" s="84" t="s">
        <v>181</v>
      </c>
      <c r="B9" s="86" t="s">
        <v>194</v>
      </c>
      <c r="C9" s="89"/>
    </row>
    <row r="10" spans="1:3" x14ac:dyDescent="0.25">
      <c r="A10" s="84" t="s">
        <v>182</v>
      </c>
      <c r="B10" s="87" t="s">
        <v>193</v>
      </c>
      <c r="C10" s="89"/>
    </row>
    <row r="11" spans="1:3" x14ac:dyDescent="0.25">
      <c r="A11" s="85" t="s">
        <v>184</v>
      </c>
      <c r="B11" s="86" t="s">
        <v>196</v>
      </c>
      <c r="C11" s="89"/>
    </row>
    <row r="12" spans="1:3" x14ac:dyDescent="0.25">
      <c r="A12" s="85" t="s">
        <v>185</v>
      </c>
      <c r="B12" s="86" t="s">
        <v>195</v>
      </c>
      <c r="C12" s="89"/>
    </row>
    <row r="13" spans="1:3" x14ac:dyDescent="0.25">
      <c r="A13" s="84" t="s">
        <v>187</v>
      </c>
      <c r="B13" s="86" t="s">
        <v>173</v>
      </c>
      <c r="C13" s="89"/>
    </row>
    <row r="14" spans="1:3" x14ac:dyDescent="0.25">
      <c r="A14" s="84" t="s">
        <v>202</v>
      </c>
      <c r="B14" s="86" t="s">
        <v>174</v>
      </c>
      <c r="C14" s="89"/>
    </row>
    <row r="15" spans="1:3" x14ac:dyDescent="0.25">
      <c r="A15" s="84" t="s">
        <v>203</v>
      </c>
      <c r="B15" s="86" t="s">
        <v>175</v>
      </c>
      <c r="C15" s="89"/>
    </row>
    <row r="16" spans="1:3" x14ac:dyDescent="0.25">
      <c r="A16" s="84" t="s">
        <v>200</v>
      </c>
      <c r="B16" s="87" t="s">
        <v>183</v>
      </c>
      <c r="C16" s="89"/>
    </row>
    <row r="17" spans="1:3" x14ac:dyDescent="0.25">
      <c r="A17" s="84" t="s">
        <v>201</v>
      </c>
      <c r="B17" s="86" t="s">
        <v>186</v>
      </c>
      <c r="C17" s="89"/>
    </row>
    <row r="18" spans="1:3" x14ac:dyDescent="0.25">
      <c r="C18" s="8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F6"/>
  <sheetViews>
    <sheetView workbookViewId="0">
      <selection sqref="A1:A1048576"/>
    </sheetView>
  </sheetViews>
  <sheetFormatPr defaultRowHeight="15" x14ac:dyDescent="0.25"/>
  <cols>
    <col min="6" max="6" width="45.42578125" customWidth="1"/>
  </cols>
  <sheetData>
    <row r="1" spans="5:6" ht="15.75" thickBot="1" x14ac:dyDescent="0.3">
      <c r="E1" s="38" t="s">
        <v>149</v>
      </c>
      <c r="F1" s="39" t="s">
        <v>150</v>
      </c>
    </row>
    <row r="2" spans="5:6" x14ac:dyDescent="0.25">
      <c r="E2" s="148" t="s">
        <v>151</v>
      </c>
      <c r="F2" s="41" t="s">
        <v>152</v>
      </c>
    </row>
    <row r="3" spans="5:6" ht="15.75" thickBot="1" x14ac:dyDescent="0.3">
      <c r="E3" s="149"/>
      <c r="F3" s="42" t="s">
        <v>153</v>
      </c>
    </row>
    <row r="4" spans="5:6" ht="15.75" thickBot="1" x14ac:dyDescent="0.3">
      <c r="E4" s="40" t="s">
        <v>154</v>
      </c>
      <c r="F4" s="42" t="s">
        <v>155</v>
      </c>
    </row>
    <row r="5" spans="5:6" ht="15.75" thickBot="1" x14ac:dyDescent="0.3">
      <c r="E5" s="40" t="s">
        <v>156</v>
      </c>
      <c r="F5" s="42" t="s">
        <v>157</v>
      </c>
    </row>
    <row r="6" spans="5:6" ht="15.75" thickBot="1" x14ac:dyDescent="0.3">
      <c r="E6" s="43" t="s">
        <v>158</v>
      </c>
      <c r="F6" s="44" t="s">
        <v>159</v>
      </c>
    </row>
  </sheetData>
  <mergeCells count="1">
    <mergeCell ref="E2:E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Views>
    <sheetView workbookViewId="0">
      <selection activeCell="C2" sqref="C2"/>
    </sheetView>
  </sheetViews>
  <sheetFormatPr defaultRowHeight="15" x14ac:dyDescent="0.25"/>
  <cols>
    <col min="2" max="2" width="19.85546875" style="1" customWidth="1"/>
    <col min="3" max="3" width="35.85546875" style="1" customWidth="1"/>
    <col min="4" max="4" width="14.5703125" customWidth="1"/>
    <col min="5" max="5" width="16.42578125" customWidth="1"/>
    <col min="6" max="6" width="13.140625" customWidth="1"/>
    <col min="8" max="8" width="10" style="1" customWidth="1"/>
  </cols>
  <sheetData>
    <row r="2" spans="2:7" x14ac:dyDescent="0.25">
      <c r="B2" s="15" t="s">
        <v>0</v>
      </c>
      <c r="C2" s="15" t="s">
        <v>130</v>
      </c>
      <c r="D2" s="15" t="s">
        <v>136</v>
      </c>
      <c r="E2" s="15" t="s">
        <v>137</v>
      </c>
      <c r="F2" s="1"/>
    </row>
    <row r="3" spans="2:7" s="16" customFormat="1" x14ac:dyDescent="0.25">
      <c r="B3" s="22" t="s">
        <v>117</v>
      </c>
      <c r="C3" s="22"/>
      <c r="D3" s="22"/>
      <c r="E3" s="22"/>
      <c r="F3" s="23">
        <f>SUM(D4:E10)</f>
        <v>8</v>
      </c>
    </row>
    <row r="4" spans="2:7" ht="42.75" customHeight="1" x14ac:dyDescent="0.25">
      <c r="B4" s="29"/>
      <c r="C4" s="30" t="s">
        <v>118</v>
      </c>
      <c r="D4" s="31"/>
      <c r="E4" s="31">
        <v>1</v>
      </c>
      <c r="F4" s="20"/>
      <c r="G4" s="17"/>
    </row>
    <row r="5" spans="2:7" x14ac:dyDescent="0.25">
      <c r="B5" s="29"/>
      <c r="C5" s="30" t="s">
        <v>128</v>
      </c>
      <c r="D5" s="31"/>
      <c r="E5" s="31"/>
      <c r="F5" s="20"/>
      <c r="G5" s="17"/>
    </row>
    <row r="6" spans="2:7" x14ac:dyDescent="0.25">
      <c r="B6" s="29"/>
      <c r="C6" s="30" t="s">
        <v>129</v>
      </c>
      <c r="D6" s="31">
        <v>1</v>
      </c>
      <c r="E6" s="31">
        <v>1</v>
      </c>
      <c r="F6" s="20"/>
      <c r="G6" s="17"/>
    </row>
    <row r="7" spans="2:7" ht="45" x14ac:dyDescent="0.25">
      <c r="B7" s="29"/>
      <c r="C7" s="30" t="s">
        <v>119</v>
      </c>
      <c r="D7" s="31"/>
      <c r="E7" s="31">
        <v>1</v>
      </c>
      <c r="F7" s="20"/>
      <c r="G7" s="17"/>
    </row>
    <row r="8" spans="2:7" ht="62.25" customHeight="1" x14ac:dyDescent="0.25">
      <c r="B8" s="29"/>
      <c r="C8" s="30" t="s">
        <v>120</v>
      </c>
      <c r="D8" s="31">
        <v>1</v>
      </c>
      <c r="E8" s="31">
        <v>1</v>
      </c>
      <c r="F8" s="20"/>
      <c r="G8" s="17"/>
    </row>
    <row r="9" spans="2:7" ht="34.5" customHeight="1" x14ac:dyDescent="0.25">
      <c r="B9" s="29"/>
      <c r="C9" s="30" t="s">
        <v>132</v>
      </c>
      <c r="D9" s="31"/>
      <c r="E9" s="31">
        <v>1</v>
      </c>
      <c r="F9" s="21"/>
      <c r="G9" s="17"/>
    </row>
    <row r="10" spans="2:7" ht="18.75" customHeight="1" x14ac:dyDescent="0.25">
      <c r="B10" s="19"/>
      <c r="C10" s="30" t="s">
        <v>134</v>
      </c>
      <c r="D10" s="31"/>
      <c r="E10" s="31">
        <v>1</v>
      </c>
      <c r="F10" s="20"/>
      <c r="G10" s="17"/>
    </row>
    <row r="11" spans="2:7" ht="30" x14ac:dyDescent="0.25">
      <c r="B11" s="32" t="s">
        <v>131</v>
      </c>
      <c r="C11" s="33"/>
      <c r="D11" s="34"/>
      <c r="E11" s="34"/>
      <c r="F11" s="25" t="e">
        <f>SUM(D12:D19)+SUM(E12:E19)</f>
        <v>#REF!</v>
      </c>
      <c r="G11" s="17"/>
    </row>
    <row r="12" spans="2:7" x14ac:dyDescent="0.25">
      <c r="B12" s="19"/>
      <c r="C12" s="35" t="s">
        <v>121</v>
      </c>
      <c r="D12" s="36">
        <v>1</v>
      </c>
      <c r="E12" s="36"/>
      <c r="F12" s="20"/>
      <c r="G12" s="17"/>
    </row>
    <row r="13" spans="2:7" ht="30" x14ac:dyDescent="0.25">
      <c r="B13" s="19"/>
      <c r="C13" s="30" t="s">
        <v>135</v>
      </c>
      <c r="D13" s="37">
        <v>8</v>
      </c>
      <c r="E13" s="37" t="e">
        <f>#REF!</f>
        <v>#REF!</v>
      </c>
      <c r="F13" s="20"/>
      <c r="G13" s="17"/>
    </row>
    <row r="14" spans="2:7" x14ac:dyDescent="0.25">
      <c r="B14" s="19"/>
      <c r="C14" s="30" t="s">
        <v>122</v>
      </c>
      <c r="D14" s="36"/>
      <c r="E14" s="36">
        <v>2</v>
      </c>
      <c r="F14" s="20"/>
      <c r="G14" s="17"/>
    </row>
    <row r="15" spans="2:7" x14ac:dyDescent="0.25">
      <c r="B15" s="19"/>
      <c r="C15" s="30" t="s">
        <v>123</v>
      </c>
      <c r="D15" s="36"/>
      <c r="E15" s="36"/>
      <c r="F15" s="20"/>
      <c r="G15" s="17"/>
    </row>
    <row r="16" spans="2:7" x14ac:dyDescent="0.25">
      <c r="B16" s="19"/>
      <c r="C16" s="30" t="s">
        <v>124</v>
      </c>
      <c r="D16" s="36">
        <v>5</v>
      </c>
      <c r="E16" s="36">
        <v>5</v>
      </c>
      <c r="F16" s="20"/>
      <c r="G16" s="17"/>
    </row>
    <row r="17" spans="2:7" x14ac:dyDescent="0.25">
      <c r="B17" s="19"/>
      <c r="C17" s="30" t="s">
        <v>133</v>
      </c>
      <c r="D17" s="36"/>
      <c r="E17" s="36">
        <v>1</v>
      </c>
      <c r="F17" s="20"/>
      <c r="G17" s="17"/>
    </row>
    <row r="18" spans="2:7" x14ac:dyDescent="0.25">
      <c r="B18" s="19"/>
      <c r="C18" s="30" t="s">
        <v>125</v>
      </c>
      <c r="D18" s="36"/>
      <c r="E18" s="36">
        <v>1</v>
      </c>
      <c r="F18" s="20"/>
      <c r="G18" s="17"/>
    </row>
    <row r="19" spans="2:7" x14ac:dyDescent="0.25">
      <c r="B19" s="19"/>
      <c r="C19" s="30" t="s">
        <v>126</v>
      </c>
      <c r="D19" s="36">
        <v>1</v>
      </c>
      <c r="E19" s="36">
        <v>1</v>
      </c>
      <c r="F19" s="20"/>
      <c r="G19" s="17"/>
    </row>
    <row r="20" spans="2:7" x14ac:dyDescent="0.25">
      <c r="B20" s="24" t="s">
        <v>127</v>
      </c>
      <c r="C20" s="26"/>
      <c r="D20" s="27">
        <f>SUM(D3:D19)</f>
        <v>17</v>
      </c>
      <c r="E20" s="27" t="e">
        <f>SUM(E4:E19)</f>
        <v>#REF!</v>
      </c>
      <c r="F20" s="28" t="e">
        <f>SUM(D20:E20)</f>
        <v>#REF!</v>
      </c>
      <c r="G20" s="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3" sqref="B3"/>
    </sheetView>
  </sheetViews>
  <sheetFormatPr defaultRowHeight="15" x14ac:dyDescent="0.25"/>
  <cols>
    <col min="1" max="1" width="35.85546875" customWidth="1"/>
    <col min="2" max="2" width="103.5703125" customWidth="1"/>
  </cols>
  <sheetData>
    <row r="1" spans="1:2" x14ac:dyDescent="0.25">
      <c r="A1" s="2" t="s">
        <v>6</v>
      </c>
    </row>
    <row r="2" spans="1:2" x14ac:dyDescent="0.25">
      <c r="A2" s="2" t="s">
        <v>7</v>
      </c>
      <c r="B2" t="s">
        <v>17</v>
      </c>
    </row>
    <row r="3" spans="1:2" x14ac:dyDescent="0.25">
      <c r="A3" s="2" t="s">
        <v>8</v>
      </c>
      <c r="B3" t="s">
        <v>18</v>
      </c>
    </row>
    <row r="4" spans="1:2" x14ac:dyDescent="0.25">
      <c r="A4" s="2" t="s">
        <v>12</v>
      </c>
      <c r="B4" t="s">
        <v>13</v>
      </c>
    </row>
    <row r="5" spans="1:2" x14ac:dyDescent="0.25">
      <c r="A5" s="2"/>
      <c r="B5" t="s">
        <v>20</v>
      </c>
    </row>
    <row r="6" spans="1:2" x14ac:dyDescent="0.25">
      <c r="A6" s="2" t="s">
        <v>9</v>
      </c>
      <c r="B6" t="s">
        <v>14</v>
      </c>
    </row>
    <row r="7" spans="1:2" x14ac:dyDescent="0.25">
      <c r="A7" s="2" t="s">
        <v>7</v>
      </c>
      <c r="B7" t="s">
        <v>15</v>
      </c>
    </row>
    <row r="8" spans="1:2" x14ac:dyDescent="0.25">
      <c r="A8" s="2" t="s">
        <v>8</v>
      </c>
      <c r="B8" t="s">
        <v>16</v>
      </c>
    </row>
    <row r="9" spans="1:2" x14ac:dyDescent="0.25">
      <c r="A9" s="2"/>
    </row>
    <row r="10" spans="1:2" x14ac:dyDescent="0.25">
      <c r="A10" s="2" t="s">
        <v>10</v>
      </c>
    </row>
    <row r="11" spans="1:2" x14ac:dyDescent="0.25">
      <c r="A11" s="2"/>
    </row>
    <row r="12" spans="1:2" x14ac:dyDescent="0.25">
      <c r="A12" s="2" t="s">
        <v>11</v>
      </c>
      <c r="B12" t="s">
        <v>19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defaultRowHeight="15" x14ac:dyDescent="0.25"/>
  <cols>
    <col min="1" max="1" width="42.7109375" bestFit="1" customWidth="1"/>
  </cols>
  <sheetData>
    <row r="1" spans="1:1" ht="15.75" thickBot="1" x14ac:dyDescent="0.3">
      <c r="A1" s="3" t="s">
        <v>35</v>
      </c>
    </row>
    <row r="2" spans="1:1" ht="15.75" thickBot="1" x14ac:dyDescent="0.3">
      <c r="A2" s="4" t="s">
        <v>36</v>
      </c>
    </row>
    <row r="3" spans="1:1" x14ac:dyDescent="0.25">
      <c r="A3" s="1" t="s">
        <v>37</v>
      </c>
    </row>
    <row r="4" spans="1:1" x14ac:dyDescent="0.25">
      <c r="A4" s="1" t="s">
        <v>38</v>
      </c>
    </row>
    <row r="5" spans="1:1" x14ac:dyDescent="0.25">
      <c r="A5" s="1" t="s">
        <v>39</v>
      </c>
    </row>
    <row r="6" spans="1:1" x14ac:dyDescent="0.25">
      <c r="A6" s="1" t="s">
        <v>40</v>
      </c>
    </row>
    <row r="7" spans="1:1" x14ac:dyDescent="0.25">
      <c r="A7" s="1" t="s">
        <v>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3" sqref="A3:A15"/>
    </sheetView>
  </sheetViews>
  <sheetFormatPr defaultRowHeight="15" x14ac:dyDescent="0.25"/>
  <cols>
    <col min="1" max="1" width="69.7109375" bestFit="1" customWidth="1"/>
  </cols>
  <sheetData>
    <row r="1" spans="1:1" ht="15.75" thickBot="1" x14ac:dyDescent="0.3">
      <c r="A1" s="3" t="s">
        <v>34</v>
      </c>
    </row>
    <row r="2" spans="1:1" ht="15.75" thickBot="1" x14ac:dyDescent="0.3">
      <c r="A2" s="4" t="s">
        <v>36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  <row r="15" spans="1:1" x14ac:dyDescent="0.25">
      <c r="A15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Wewnętrzny kosztorys prac</vt:lpstr>
      <vt:lpstr>Harmonogram prac</vt:lpstr>
      <vt:lpstr>Oferta rozwiązania</vt:lpstr>
      <vt:lpstr>Zalecenia IIS</vt:lpstr>
      <vt:lpstr>Referencje</vt:lpstr>
      <vt:lpstr>Arkusz1</vt:lpstr>
      <vt:lpstr>Dostęp </vt:lpstr>
      <vt:lpstr>WORD,EXCEL</vt:lpstr>
      <vt:lpstr>GridTabControl</vt:lpstr>
      <vt:lpstr>Interakcje </vt:lpstr>
      <vt:lpstr>TQuery</vt:lpstr>
      <vt:lpstr>TDBCrossGrid</vt:lpstr>
    </vt:vector>
  </TitlesOfParts>
  <Company>Asseco Business Solutions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Pływacz Jacek</dc:creator>
  <cp:lastModifiedBy>Gaweł Krzysztof</cp:lastModifiedBy>
  <dcterms:created xsi:type="dcterms:W3CDTF">2015-10-09T12:35:06Z</dcterms:created>
  <dcterms:modified xsi:type="dcterms:W3CDTF">2016-10-06T11:07:40Z</dcterms:modified>
</cp:coreProperties>
</file>